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ttps://d.docs.live.net/0d5253b14d8e5bff/LTE Business/Waraqi/Templates/"/>
    </mc:Choice>
  </mc:AlternateContent>
  <bookViews>
    <workbookView xWindow="0" yWindow="0" windowWidth="28800" windowHeight="12435" tabRatio="685"/>
  </bookViews>
  <sheets>
    <sheet name="تقرير المبيعات" sheetId="9" r:id="rId1"/>
    <sheet name="المبيعات" sheetId="4" r:id="rId2"/>
    <sheet name="قائمة المنتجات" sheetId="3" r:id="rId3"/>
    <sheet name="PivotTable الأسعار" sheetId="5" state="hidden" r:id="rId4"/>
    <sheet name="PivotTable اتجاه المبيعات" sheetId="8" state="hidden" r:id="rId5"/>
  </sheets>
  <definedNames>
    <definedName name="PricePointPrices">OFFSET('PivotTable الأسعار'!$C$5,,,IF(COUNT('PivotTable الأسعار'!$C:$C)=0,1,COUNT('PivotTable الأسعار'!$C:$C)))</definedName>
    <definedName name="PricePointUnits">OFFSET('PivotTable الأسعار'!$D$5,,,IF(COUNT('PivotTable الأسعار'!$C:$C)=0,1,COUNT('PivotTable الأسعار'!$C:$C)))</definedName>
    <definedName name="_xlnm.Print_Titles" localSheetId="1">المبيعات!$3:$3</definedName>
    <definedName name="_xlnm.Print_Titles" localSheetId="2">'قائمة المنتجات'!$4:$4</definedName>
    <definedName name="SelectedProduct">'PivotTable الأسعار'!$C$3</definedName>
    <definedName name="مقسم_طريقة_العرض_اسم_المنتج">#N/A</definedName>
  </definedNames>
  <calcPr calcId="152511"/>
  <pivotCaches>
    <pivotCache cacheId="7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I4" i="4" l="1"/>
  <c r="I5" i="4"/>
  <c r="C34" i="4"/>
  <c r="I34" i="4"/>
  <c r="J34" i="4"/>
  <c r="C3" i="5" l="1"/>
  <c r="J33" i="4" l="1"/>
  <c r="I33" i="4"/>
  <c r="C33" i="4"/>
  <c r="J32" i="4"/>
  <c r="I32" i="4"/>
  <c r="C32" i="4"/>
  <c r="J31" i="4"/>
  <c r="I31" i="4"/>
  <c r="C31" i="4"/>
  <c r="J30" i="4"/>
  <c r="I30" i="4"/>
  <c r="C30" i="4"/>
  <c r="J29" i="4"/>
  <c r="I29" i="4"/>
  <c r="C29" i="4"/>
  <c r="J28" i="4"/>
  <c r="I28" i="4"/>
  <c r="C28" i="4"/>
  <c r="J27" i="4"/>
  <c r="I27" i="4"/>
  <c r="C27" i="4"/>
  <c r="J26" i="4"/>
  <c r="I26" i="4"/>
  <c r="C26" i="4"/>
  <c r="J25" i="4"/>
  <c r="I25" i="4"/>
  <c r="C25" i="4"/>
  <c r="J24" i="4"/>
  <c r="I24" i="4"/>
  <c r="C24" i="4"/>
  <c r="J23" i="4"/>
  <c r="I23" i="4"/>
  <c r="C23" i="4"/>
  <c r="J22" i="4"/>
  <c r="I22" i="4"/>
  <c r="C22" i="4"/>
  <c r="J21" i="4"/>
  <c r="I21" i="4"/>
  <c r="C21" i="4"/>
  <c r="J20" i="4"/>
  <c r="I20" i="4"/>
  <c r="C20" i="4"/>
  <c r="J19" i="4"/>
  <c r="I19" i="4"/>
  <c r="C19" i="4"/>
  <c r="J18" i="4"/>
  <c r="I18" i="4"/>
  <c r="C18" i="4"/>
  <c r="J17" i="4"/>
  <c r="I17" i="4"/>
  <c r="C17" i="4"/>
  <c r="J16" i="4"/>
  <c r="I16" i="4"/>
  <c r="C16" i="4"/>
  <c r="J15" i="4"/>
  <c r="I15" i="4"/>
  <c r="C15" i="4"/>
  <c r="J14" i="4"/>
  <c r="I14" i="4"/>
  <c r="C14" i="4"/>
  <c r="J13" i="4"/>
  <c r="I13" i="4"/>
  <c r="C13" i="4"/>
  <c r="J12" i="4"/>
  <c r="I12" i="4"/>
  <c r="C12" i="4"/>
  <c r="J11" i="4"/>
  <c r="I11" i="4"/>
  <c r="C11" i="4"/>
  <c r="J10" i="4"/>
  <c r="I10" i="4"/>
  <c r="C10" i="4"/>
  <c r="J9" i="4"/>
  <c r="I9" i="4"/>
  <c r="C9" i="4"/>
  <c r="J8" i="4"/>
  <c r="I8" i="4"/>
  <c r="C8" i="4"/>
  <c r="J7" i="4"/>
  <c r="I7" i="4"/>
  <c r="C7" i="4"/>
  <c r="J6" i="4"/>
  <c r="I6" i="4"/>
  <c r="C6" i="4"/>
  <c r="J5" i="4"/>
  <c r="C5" i="4"/>
  <c r="J4" i="4"/>
  <c r="C4" i="4"/>
</calcChain>
</file>

<file path=xl/sharedStrings.xml><?xml version="1.0" encoding="utf-8"?>
<sst xmlns="http://schemas.openxmlformats.org/spreadsheetml/2006/main" count="41" uniqueCount="32">
  <si>
    <t>الاسم</t>
  </si>
  <si>
    <t>الوصف</t>
  </si>
  <si>
    <t>سعر التجزئة للوحدة</t>
  </si>
  <si>
    <t>معرف المنتج</t>
  </si>
  <si>
    <t>اسم المنتج</t>
  </si>
  <si>
    <t>تاريخ السعر</t>
  </si>
  <si>
    <t>الوحدات المبيعة (التجزئة)</t>
  </si>
  <si>
    <t>الوحدات المبيعة (الجملة)</t>
  </si>
  <si>
    <t>إجمال المبيعات (العدد)</t>
  </si>
  <si>
    <t>إجمال المبيعات (الثمن)</t>
  </si>
  <si>
    <t xml:space="preserve"> المنتجات</t>
  </si>
  <si>
    <t>المنتج المحدد:</t>
  </si>
  <si>
    <t>PivotTable الأسعار</t>
  </si>
  <si>
    <t>PivotTable اتجاه المبيعات</t>
  </si>
  <si>
    <t xml:space="preserve">يجب أن تظل هذه الورقة مخفية. قد يؤدي إجراء أية تغييرات على PivotTable أدناه إلى وجود بيانات غير صحيحة في تقرير مبيعات المنتجات. </t>
  </si>
  <si>
    <t>مجموع إجمالي المبيعات (العدد)</t>
  </si>
  <si>
    <t>لوحة مفاتيح</t>
  </si>
  <si>
    <t>شاشة عرض</t>
  </si>
  <si>
    <t>شاشة عرض مقاس 17" بتقنية الجودة العالية HD</t>
  </si>
  <si>
    <t>قرص تخزين</t>
  </si>
  <si>
    <t>قرص تخزين محمول بمساحة تخزينية 250جيجا بايت</t>
  </si>
  <si>
    <t>طابعة</t>
  </si>
  <si>
    <t>طابعة ملونة تطبع 100 ورقة في الدقيقة</t>
  </si>
  <si>
    <t>لوحة مفاتيح باللغتين العربية والإنجليزية</t>
  </si>
  <si>
    <t>ماسح ضوئي</t>
  </si>
  <si>
    <t>ماسح ضوئي ملون يحتوي على ذاكرة تخزين 100 ورقة</t>
  </si>
  <si>
    <t>مؤشر ليزي</t>
  </si>
  <si>
    <t>مؤشر ليزي وريموت تحكم</t>
  </si>
  <si>
    <t>تقرير المبيعات</t>
  </si>
  <si>
    <t>قائمة المنتجات</t>
  </si>
  <si>
    <t>قائمة أسعار المنتجات والمبيعات</t>
  </si>
  <si>
    <t>سعر الوحدة في الجملة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</si>
</sst>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1" formatCode="_(* #,##0_);_(* \(#,##0\);_(* &quot;-&quot;_);_(@_)"/>
    <numFmt numFmtId="43" formatCode="_(* #,##0.00_);_(* \(#,##0.00\);_(* &quot;-&quot;??_);_(@_)"/>
    <numFmt numFmtId="164" formatCode="_(* #,##0_);_(* \(#,##0\);_(* &quot;-&quot;??_);_(@_)"/>
    <numFmt numFmtId="165" formatCode="\ ###0\ &quot;ر.س.‏&quot;;[Red]\(\ ###0\ &quot;ر.س.‏&quot;\)"/>
    <numFmt numFmtId="167" formatCode="mm/dd/yyyy"/>
    <numFmt numFmtId="170" formatCode="[$ر.س.‏-401]\ #,##0.00_-"/>
  </numFmts>
  <fonts count="17" x14ac:knownFonts="1">
    <font>
      <sz val="10"/>
      <color theme="1" tint="0.34998626667073579"/>
      <name val="Century Gothic"/>
      <family val="2"/>
      <scheme val="minor"/>
    </font>
    <font>
      <b/>
      <sz val="8"/>
      <color theme="1" tint="0.34998626667073579"/>
      <name val="Century Gothic"/>
      <family val="2"/>
      <scheme val="minor"/>
    </font>
    <font>
      <b/>
      <sz val="21"/>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
      <sz val="10"/>
      <color theme="1" tint="0.34998626667073579"/>
      <name val="Tahoma"/>
      <family val="2"/>
    </font>
    <font>
      <sz val="24"/>
      <color theme="6" tint="-0.24994659260841701"/>
      <name val="Tahoma"/>
      <family val="2"/>
    </font>
    <font>
      <sz val="9"/>
      <color theme="1" tint="0.34998626667073579"/>
      <name val="Tahoma"/>
      <family val="2"/>
    </font>
    <font>
      <b/>
      <sz val="14"/>
      <color theme="1"/>
      <name val="Tahoma"/>
      <family val="2"/>
    </font>
    <font>
      <sz val="10"/>
      <color theme="1" tint="0.499984740745262"/>
      <name val="Tahoma"/>
      <family val="2"/>
    </font>
    <font>
      <sz val="10"/>
      <color theme="1" tint="0.34998626667073579"/>
      <name val="Tahoma"/>
    </font>
    <font>
      <sz val="10"/>
      <color theme="1" tint="0.34998626667073579"/>
      <name val="Century Gothic"/>
      <family val="2"/>
      <scheme val="minor"/>
    </font>
    <font>
      <sz val="24"/>
      <color theme="4"/>
      <name val="Tahoma"/>
      <family val="2"/>
    </font>
    <font>
      <b/>
      <sz val="14"/>
      <color theme="4"/>
      <name val="Tahoma"/>
      <family val="2"/>
    </font>
    <font>
      <sz val="10"/>
      <color theme="4"/>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s>
  <borders count="2">
    <border>
      <left/>
      <right/>
      <top/>
      <bottom/>
      <diagonal/>
    </border>
    <border>
      <left/>
      <right/>
      <top style="medium">
        <color theme="0" tint="-0.14996795556505021"/>
      </top>
      <bottom/>
      <diagonal/>
    </border>
  </borders>
  <cellStyleXfs count="9">
    <xf numFmtId="0" fontId="0" fillId="0" borderId="0"/>
    <xf numFmtId="0" fontId="6" fillId="0" borderId="0" applyNumberFormat="0" applyAlignment="0" applyProtection="0"/>
    <xf numFmtId="0" fontId="3" fillId="2" borderId="0" applyNumberFormat="0" applyBorder="0" applyAlignment="0" applyProtection="0"/>
    <xf numFmtId="0" fontId="2" fillId="0" borderId="0" applyNumberFormat="0" applyFill="0" applyProtection="0">
      <alignment horizontal="right"/>
    </xf>
    <xf numFmtId="0" fontId="5"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3" fillId="0" borderId="0" applyFont="0" applyFill="0" applyBorder="0" applyAlignment="0" applyProtection="0"/>
  </cellStyleXfs>
  <cellXfs count="52">
    <xf numFmtId="0" fontId="0" fillId="0" borderId="0" xfId="0"/>
    <xf numFmtId="0" fontId="7" fillId="0" borderId="0" xfId="0" applyFont="1" applyAlignment="1">
      <alignment horizontal="right" readingOrder="2"/>
    </xf>
    <xf numFmtId="0" fontId="8" fillId="0" borderId="0" xfId="1" applyFont="1" applyAlignment="1">
      <alignment horizontal="right" readingOrder="2"/>
    </xf>
    <xf numFmtId="0" fontId="7" fillId="0" borderId="0" xfId="0" applyFont="1" applyAlignment="1">
      <alignment horizontal="right" vertical="top" wrapText="1" readingOrder="2"/>
    </xf>
    <xf numFmtId="0" fontId="7" fillId="0" borderId="0" xfId="0" applyFont="1" applyAlignment="1">
      <alignment readingOrder="2"/>
    </xf>
    <xf numFmtId="0" fontId="10" fillId="0" borderId="0" xfId="0" applyFont="1" applyAlignment="1">
      <alignment readingOrder="2"/>
    </xf>
    <xf numFmtId="0" fontId="7" fillId="0" borderId="0" xfId="0" applyFont="1" applyAlignment="1">
      <alignment vertical="center" readingOrder="2"/>
    </xf>
    <xf numFmtId="0" fontId="10" fillId="0" borderId="0" xfId="0" applyFont="1" applyAlignment="1">
      <alignment vertical="center" readingOrder="2"/>
    </xf>
    <xf numFmtId="165" fontId="7" fillId="0" borderId="0" xfId="0" applyNumberFormat="1" applyFont="1" applyAlignment="1">
      <alignment readingOrder="2"/>
    </xf>
    <xf numFmtId="0" fontId="7" fillId="3" borderId="0" xfId="0" applyFont="1" applyFill="1" applyAlignment="1"/>
    <xf numFmtId="0" fontId="7" fillId="3" borderId="0" xfId="0" applyFont="1" applyFill="1"/>
    <xf numFmtId="0" fontId="7" fillId="2" borderId="1" xfId="0" applyFont="1" applyFill="1" applyBorder="1"/>
    <xf numFmtId="0" fontId="7" fillId="2" borderId="0" xfId="0" applyFont="1" applyFill="1"/>
    <xf numFmtId="0" fontId="11" fillId="2" borderId="0" xfId="0" applyFont="1" applyFill="1" applyAlignment="1">
      <alignment horizontal="right"/>
    </xf>
    <xf numFmtId="0" fontId="7" fillId="0" borderId="0" xfId="0" applyFont="1" applyBorder="1" applyAlignment="1">
      <alignment horizontal="center" readingOrder="2"/>
    </xf>
    <xf numFmtId="0" fontId="7" fillId="0" borderId="0" xfId="0" applyFont="1" applyBorder="1" applyAlignment="1">
      <alignment readingOrder="2"/>
    </xf>
    <xf numFmtId="14" fontId="7" fillId="0" borderId="0" xfId="0" applyNumberFormat="1" applyFont="1" applyAlignment="1">
      <alignment readingOrder="2"/>
    </xf>
    <xf numFmtId="0" fontId="7" fillId="0" borderId="0" xfId="0" applyFont="1" applyFill="1" applyBorder="1" applyAlignment="1">
      <alignment vertical="center" readingOrder="2"/>
    </xf>
    <xf numFmtId="0" fontId="7" fillId="0" borderId="0" xfId="0" applyFont="1" applyFill="1" applyBorder="1" applyAlignment="1">
      <alignment horizontal="center" vertical="center" readingOrder="2"/>
    </xf>
    <xf numFmtId="0" fontId="7" fillId="0" borderId="0" xfId="0" applyFont="1" applyFill="1" applyBorder="1" applyAlignment="1">
      <alignment vertical="center" wrapText="1" readingOrder="2"/>
    </xf>
    <xf numFmtId="0" fontId="7" fillId="0" borderId="0" xfId="0" applyFont="1" applyFill="1" applyBorder="1" applyAlignment="1">
      <alignment horizontal="center" readingOrder="2"/>
    </xf>
    <xf numFmtId="0" fontId="9" fillId="0" borderId="0" xfId="0" applyFont="1" applyAlignment="1">
      <alignment vertical="center" wrapText="1" readingOrder="2"/>
    </xf>
    <xf numFmtId="0" fontId="9" fillId="0" borderId="0" xfId="0" applyFont="1" applyAlignment="1">
      <alignment horizontal="right" vertical="center" wrapText="1" readingOrder="2"/>
    </xf>
    <xf numFmtId="0" fontId="12" fillId="0" borderId="0" xfId="0" applyFont="1" applyFill="1" applyBorder="1" applyAlignment="1">
      <alignment horizontal="center" vertical="center" readingOrder="2"/>
    </xf>
    <xf numFmtId="0" fontId="12" fillId="0" borderId="0" xfId="0" applyFont="1" applyFill="1" applyBorder="1" applyAlignment="1">
      <alignment vertical="center" readingOrder="2"/>
    </xf>
    <xf numFmtId="0" fontId="12" fillId="0" borderId="0" xfId="0" applyFont="1" applyFill="1" applyBorder="1" applyAlignment="1">
      <alignment vertical="center" wrapText="1" readingOrder="2"/>
    </xf>
    <xf numFmtId="0" fontId="12" fillId="0" borderId="0" xfId="0" applyNumberFormat="1" applyFont="1" applyAlignment="1">
      <alignment readingOrder="2"/>
    </xf>
    <xf numFmtId="167" fontId="12" fillId="0" borderId="0" xfId="0" applyNumberFormat="1" applyFont="1" applyAlignment="1">
      <alignment horizontal="center" readingOrder="2"/>
    </xf>
    <xf numFmtId="0" fontId="7" fillId="4" borderId="0" xfId="0" applyFont="1" applyFill="1" applyBorder="1" applyAlignment="1">
      <alignment vertical="center" readingOrder="2"/>
    </xf>
    <xf numFmtId="0" fontId="7" fillId="4" borderId="0" xfId="0" applyFont="1" applyFill="1" applyBorder="1" applyAlignment="1">
      <alignment horizontal="center" vertical="center" readingOrder="2"/>
    </xf>
    <xf numFmtId="3" fontId="7" fillId="4" borderId="0" xfId="0" applyNumberFormat="1" applyFont="1" applyFill="1" applyBorder="1" applyAlignment="1">
      <alignment horizontal="center" vertical="center" readingOrder="2"/>
    </xf>
    <xf numFmtId="165" fontId="7" fillId="4" borderId="0" xfId="0" applyNumberFormat="1" applyFont="1" applyFill="1" applyBorder="1" applyAlignment="1">
      <alignment horizontal="center" vertical="center" readingOrder="2"/>
    </xf>
    <xf numFmtId="165" fontId="7" fillId="4" borderId="0" xfId="0" applyNumberFormat="1" applyFont="1" applyFill="1" applyBorder="1" applyAlignment="1">
      <alignment horizontal="right" vertical="center" readingOrder="2"/>
    </xf>
    <xf numFmtId="0" fontId="14" fillId="0" borderId="0" xfId="1" applyFont="1" applyAlignment="1">
      <alignment readingOrder="2"/>
    </xf>
    <xf numFmtId="0" fontId="7" fillId="0" borderId="0" xfId="0" pivotButton="1" applyFont="1"/>
    <xf numFmtId="0" fontId="7" fillId="0" borderId="0" xfId="0" applyFont="1"/>
    <xf numFmtId="165" fontId="7" fillId="0" borderId="0" xfId="0" applyNumberFormat="1" applyFont="1"/>
    <xf numFmtId="0" fontId="7" fillId="0" borderId="0" xfId="0" applyNumberFormat="1" applyFont="1"/>
    <xf numFmtId="0" fontId="7" fillId="0" borderId="0" xfId="0" pivotButton="1" applyFont="1" applyAlignment="1">
      <alignment horizontal="right" readingOrder="2"/>
    </xf>
    <xf numFmtId="15" fontId="7" fillId="0" borderId="0" xfId="0" applyNumberFormat="1" applyFont="1" applyAlignment="1">
      <alignment horizontal="right" readingOrder="2"/>
    </xf>
    <xf numFmtId="0" fontId="7" fillId="0" borderId="0" xfId="0" applyNumberFormat="1" applyFont="1" applyAlignment="1">
      <alignment horizontal="right" readingOrder="2"/>
    </xf>
    <xf numFmtId="0" fontId="15" fillId="2" borderId="0" xfId="2" applyFont="1" applyFill="1"/>
    <xf numFmtId="0" fontId="14" fillId="3" borderId="0" xfId="1" applyFont="1" applyFill="1" applyAlignment="1"/>
    <xf numFmtId="0" fontId="16" fillId="0" borderId="0" xfId="0" applyFont="1" applyAlignment="1">
      <alignment readingOrder="2"/>
    </xf>
    <xf numFmtId="165" fontId="16" fillId="0" borderId="0" xfId="0" applyNumberFormat="1" applyFont="1" applyAlignment="1">
      <alignment readingOrder="2"/>
    </xf>
    <xf numFmtId="170" fontId="7" fillId="0" borderId="0" xfId="8" applyNumberFormat="1" applyFont="1" applyBorder="1" applyAlignment="1">
      <alignment horizontal="center" readingOrder="2"/>
    </xf>
    <xf numFmtId="170" fontId="7" fillId="0" borderId="0" xfId="8" applyNumberFormat="1" applyFont="1" applyBorder="1" applyAlignment="1">
      <alignment horizontal="right" readingOrder="2"/>
    </xf>
    <xf numFmtId="170" fontId="12" fillId="0" borderId="0" xfId="0" applyNumberFormat="1" applyFont="1" applyAlignment="1">
      <alignment horizontal="center" readingOrder="2"/>
    </xf>
    <xf numFmtId="170" fontId="12" fillId="0" borderId="0" xfId="0" applyNumberFormat="1" applyFont="1" applyAlignment="1">
      <alignment horizontal="right" readingOrder="2"/>
    </xf>
    <xf numFmtId="41" fontId="7" fillId="0" borderId="0" xfId="8" applyNumberFormat="1" applyFont="1" applyBorder="1" applyAlignment="1">
      <alignment horizontal="center" readingOrder="2"/>
    </xf>
    <xf numFmtId="41" fontId="12" fillId="0" borderId="0" xfId="0" applyNumberFormat="1" applyFont="1" applyAlignment="1">
      <alignment horizontal="center" readingOrder="2"/>
    </xf>
    <xf numFmtId="3" fontId="7" fillId="0" borderId="0" xfId="8" applyNumberFormat="1" applyFont="1" applyBorder="1" applyAlignment="1">
      <alignment horizontal="center" readingOrder="2"/>
    </xf>
  </cellXfs>
  <cellStyles count="9">
    <cellStyle name="Comma" xfId="8" builtinId="3"/>
    <cellStyle name="Followed Hyperlink" xfId="7" builtinId="9"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6" builtinId="8" customBuiltin="1"/>
    <cellStyle name="Normal" xfId="0" builtinId="0" customBuiltin="1"/>
  </cellStyles>
  <dxfs count="349">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strike val="0"/>
        <outline val="0"/>
        <shadow val="0"/>
        <u val="none"/>
        <vertAlign val="baseline"/>
        <name val="Tahoma"/>
        <scheme val="none"/>
      </font>
      <numFmt numFmtId="33" formatCode="_(* #,##0_);_(* \(#,##0\);_(* &quot;-&quot;_);_(@_)"/>
      <alignment horizontal="center" vertical="bottom" textRotation="0" wrapText="0" indent="0" justifyLastLine="0" shrinkToFit="0"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strike val="0"/>
        <outline val="0"/>
        <shadow val="0"/>
        <u val="none"/>
        <vertAlign val="baseline"/>
        <name val="Tahoma"/>
        <scheme val="none"/>
      </font>
      <numFmt numFmtId="170" formatCode="[$ر.س.‏-401]\ #,##0.00_-"/>
      <alignment horizontal="right" vertical="bottom" textRotation="0" wrapText="0" indent="0" justifyLastLine="0" shrinkToFit="0" readingOrder="2"/>
    </dxf>
    <dxf>
      <font>
        <strike val="0"/>
        <outline val="0"/>
        <shadow val="0"/>
        <u val="none"/>
        <vertAlign val="baseline"/>
        <name val="Tahoma"/>
        <scheme val="none"/>
      </font>
      <numFmt numFmtId="170" formatCode="[$ر.س.‏-401]\ #,##0.00_-"/>
      <alignment horizontal="center" vertical="bottom" textRotation="0" wrapText="0" indent="0" justifyLastLine="0" shrinkToFit="0" readingOrder="2"/>
    </dxf>
    <dxf>
      <font>
        <strike val="0"/>
        <outline val="0"/>
        <shadow val="0"/>
        <u val="none"/>
        <vertAlign val="baseline"/>
        <name val="Tahoma"/>
        <scheme val="none"/>
      </font>
      <numFmt numFmtId="170" formatCode="[$ر.س.‏-401]\ #,##0.00_-"/>
      <alignment horizontal="center" vertical="bottom" textRotation="0" wrapText="0" indent="0" justifyLastLine="0" shrinkToFit="0" readingOrder="2"/>
    </dxf>
    <dxf>
      <font>
        <strike val="0"/>
        <outline val="0"/>
        <shadow val="0"/>
        <u val="none"/>
        <vertAlign val="baseline"/>
        <name val="Tahoma"/>
        <scheme val="none"/>
      </font>
      <numFmt numFmtId="170" formatCode="[$ر.س.‏-401]\ #,##0.00_-"/>
      <alignment horizontal="center" vertical="bottom" textRotation="0" wrapText="0" indent="0" justifyLastLine="0" shrinkToFit="0" readingOrder="2"/>
    </dxf>
    <dxf>
      <font>
        <strike val="0"/>
        <outline val="0"/>
        <shadow val="0"/>
        <u val="none"/>
        <vertAlign val="baseline"/>
        <name val="Tahoma"/>
        <scheme val="none"/>
      </font>
      <numFmt numFmtId="170" formatCode="[$ر.س.‏-401]\ #,##0.00_-"/>
      <alignment horizontal="center" vertical="bottom" textRotation="0" wrapText="0" indent="0" justifyLastLine="0" shrinkToFit="0" readingOrder="2"/>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strike val="0"/>
        <outline val="0"/>
        <shadow val="0"/>
        <u val="none"/>
        <vertAlign val="baseline"/>
        <name val="Tahoma"/>
        <scheme val="none"/>
      </font>
      <fill>
        <patternFill patternType="solid">
          <fgColor indexed="64"/>
          <bgColor theme="4"/>
        </patternFill>
      </fill>
      <alignment vertical="center" textRotation="0" wrapText="0" indent="0" justifyLastLine="0" shrinkToFit="0" readingOrder="2"/>
    </dxf>
    <dxf>
      <font>
        <strike val="0"/>
        <outline val="0"/>
        <shadow val="0"/>
        <u val="none"/>
        <vertAlign val="baseline"/>
        <name val="Tahoma"/>
        <scheme val="none"/>
      </font>
      <alignment vertical="center" textRotation="0" indent="0" justifyLastLine="0" shrinkToFit="0" readingOrder="2"/>
    </dxf>
    <dxf>
      <font>
        <strike val="0"/>
        <outline val="0"/>
        <shadow val="0"/>
        <u val="none"/>
        <vertAlign val="baseline"/>
        <name val="Tahoma"/>
        <scheme val="none"/>
      </font>
      <fill>
        <patternFill patternType="solid">
          <fgColor indexed="64"/>
          <bgColor theme="4"/>
        </patternFill>
      </fill>
      <alignment vertical="center" textRotation="0" wrapText="0" indent="0" justifyLastLine="0" shrinkToFit="0" readingOrder="2"/>
    </dxf>
    <dxf>
      <font>
        <strike val="0"/>
        <outline val="0"/>
        <shadow val="0"/>
        <u val="none"/>
        <vertAlign val="baseline"/>
        <name val="Tahoma"/>
        <scheme val="none"/>
      </font>
      <alignment textRotation="0" wrapText="0" indent="0" justifyLastLine="0" shrinkToFit="0" readingOrder="2"/>
    </dxf>
    <dxf>
      <font>
        <name val="Tahoma"/>
        <scheme val="none"/>
      </font>
    </dxf>
    <dxf>
      <font>
        <name val="Tahoma"/>
        <scheme val="none"/>
      </font>
    </dxf>
    <dxf>
      <font>
        <name val="Tahoma"/>
        <scheme val="none"/>
      </font>
    </dxf>
    <dxf>
      <alignment horizontal="right" readingOrder="2"/>
    </dxf>
    <dxf>
      <alignment horizontal="right" readingOrder="2"/>
    </dxf>
    <dxf>
      <alignment horizontal="righ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strike val="0"/>
        <outline val="0"/>
        <shadow val="0"/>
        <u val="none"/>
        <vertAlign val="baseline"/>
        <name val="Tahoma"/>
        <scheme val="none"/>
      </font>
      <alignment horizontal="general" vertical="center" textRotation="0" wrapText="1" indent="0" justifyLastLine="0" shrinkToFit="0" readingOrder="2"/>
    </dxf>
    <dxf>
      <font>
        <strike val="0"/>
        <outline val="0"/>
        <shadow val="0"/>
        <u val="none"/>
        <vertAlign val="baseline"/>
        <name val="Tahoma"/>
        <scheme val="none"/>
      </font>
      <alignment vertical="center" textRotation="0" indent="0" justifyLastLine="0" shrinkToFit="0" readingOrder="2"/>
    </dxf>
    <dxf>
      <font>
        <strike val="0"/>
        <outline val="0"/>
        <shadow val="0"/>
        <u val="none"/>
        <vertAlign val="baseline"/>
        <name val="Tahoma"/>
        <scheme val="none"/>
      </font>
      <alignment horizontal="center" vertical="center" textRotation="0" wrapText="0" indent="0" justifyLastLine="0" shrinkToFit="0" readingOrder="2"/>
    </dxf>
    <dxf>
      <font>
        <strike val="0"/>
        <outline val="0"/>
        <shadow val="0"/>
        <u val="none"/>
        <vertAlign val="baseline"/>
        <name val="Tahoma"/>
        <scheme val="none"/>
      </font>
      <numFmt numFmtId="167" formatCode="mm/dd/yyyy"/>
      <alignment horizontal="center" vertical="bottom" textRotation="0" wrapText="0" indent="0" justifyLastLine="0" shrinkToFit="0" readingOrder="2"/>
    </dxf>
    <dxf>
      <font>
        <strike val="0"/>
        <outline val="0"/>
        <shadow val="0"/>
        <u val="none"/>
        <vertAlign val="baseline"/>
        <name val="Tahoma"/>
        <scheme val="none"/>
      </font>
      <numFmt numFmtId="0" formatCode="General"/>
      <alignment textRotation="0" wrapText="0" indent="0" justifyLastLine="0" shrinkToFit="0" readingOrder="2"/>
    </dxf>
    <dxf>
      <font>
        <strike val="0"/>
        <outline val="0"/>
        <shadow val="0"/>
        <u val="none"/>
        <vertAlign val="baseline"/>
        <name val="Tahoma"/>
        <scheme val="none"/>
      </font>
      <alignment horizontal="center" vertical="bottom" textRotation="0" wrapText="0" indent="0" justifyLastLine="0" shrinkToFit="0" readingOrder="2"/>
    </dxf>
    <dxf>
      <font>
        <color theme="1"/>
        <name val="Tahoma"/>
        <scheme val="none"/>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348"/>
      <tableStyleElement type="headerRow" dxfId="347"/>
    </tableStyle>
    <tableStyle name="Product Price List Slicer" pivot="0" table="0" count="9">
      <tableStyleElement type="wholeTable" dxfId="346"/>
    </tableStyle>
  </tableStyles>
  <extLst>
    <ext xmlns:x14="http://schemas.microsoft.com/office/spreadsheetml/2009/9/main" uri="{46F421CA-312F-682f-3DD2-61675219B42D}">
      <x14:dxfs count="8">
        <dxf>
          <font>
            <b/>
            <i val="0"/>
            <sz val="11"/>
            <color theme="6" tint="-0.24994659260841701"/>
            <name val="Tahoma"/>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i val="0"/>
            <sz val="11"/>
            <color theme="6" tint="-0.24994659260841701"/>
            <name val="Tahoma"/>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i val="0"/>
            <sz val="11"/>
            <color theme="6" tint="-0.24994659260841701"/>
            <name val="Tahoma"/>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i val="0"/>
            <sz val="12"/>
            <color theme="6"/>
            <name val="Tahoma"/>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i val="0"/>
            <sz val="11"/>
            <color theme="6" tint="-0.24994659260841701"/>
            <name val="Tahoma"/>
            <scheme val="none"/>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i val="0"/>
            <sz val="11"/>
            <color theme="0"/>
            <name val="Tahoma"/>
            <scheme val="none"/>
          </font>
          <fill>
            <patternFill patternType="solid">
              <fgColor theme="4"/>
              <bgColor theme="6"/>
            </patternFill>
          </fill>
          <border diagonalUp="0" diagonalDown="0">
            <left/>
            <right/>
            <top/>
            <bottom/>
            <vertical/>
            <horizontal/>
          </border>
        </dxf>
        <dxf>
          <font>
            <b/>
            <i val="0"/>
            <sz val="11"/>
            <color theme="6" tint="-0.24994659260841701"/>
            <name val="Tahoma"/>
            <scheme val="none"/>
          </font>
          <fill>
            <patternFill patternType="solid">
              <fgColor rgb="FFDFDFDF"/>
              <bgColor theme="0" tint="-0.24994659260841701"/>
            </patternFill>
          </fill>
          <border diagonalUp="0" diagonalDown="0">
            <left/>
            <right/>
            <top/>
            <bottom/>
            <vertical/>
            <horizontal/>
          </border>
        </dxf>
        <dxf>
          <font>
            <b/>
            <i val="0"/>
            <sz val="11"/>
            <color theme="6" tint="-0.24994659260841701"/>
            <name val="Tahoma"/>
            <scheme val="none"/>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362174510439"/>
          <c:y val="0.12037037037037036"/>
          <c:w val="0.84132084461633816"/>
          <c:h val="0.72685185185185186"/>
        </c:manualLayout>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rtl="1">
                  <a:defRPr sz="1300" b="1"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[0]!PricePointPrices</c:f>
              <c:numCache>
                <c:formatCode>\ ###0\ "ر.س.‏";[Red]\(\ ###0\ "ر.س.‏"\)</c:formatCode>
                <c:ptCount val="7"/>
                <c:pt idx="0">
                  <c:v>24</c:v>
                </c:pt>
                <c:pt idx="1">
                  <c:v>35</c:v>
                </c:pt>
                <c:pt idx="2">
                  <c:v>42</c:v>
                </c:pt>
                <c:pt idx="3">
                  <c:v>43</c:v>
                </c:pt>
                <c:pt idx="4">
                  <c:v>64</c:v>
                </c:pt>
                <c:pt idx="5">
                  <c:v>72</c:v>
                </c:pt>
                <c:pt idx="6">
                  <c:v>88</c:v>
                </c:pt>
              </c:numCache>
            </c:numRef>
          </c:cat>
          <c:val>
            <c:numRef>
              <c:f>[0]!PricePointUnits</c:f>
              <c:numCache>
                <c:formatCode>General</c:formatCode>
                <c:ptCount val="7"/>
                <c:pt idx="0">
                  <c:v>2818</c:v>
                </c:pt>
                <c:pt idx="1">
                  <c:v>4483</c:v>
                </c:pt>
                <c:pt idx="2">
                  <c:v>1792</c:v>
                </c:pt>
                <c:pt idx="3">
                  <c:v>2342</c:v>
                </c:pt>
                <c:pt idx="4">
                  <c:v>2539</c:v>
                </c:pt>
                <c:pt idx="5">
                  <c:v>2833</c:v>
                </c:pt>
                <c:pt idx="6">
                  <c:v>2161</c:v>
                </c:pt>
              </c:numCache>
            </c:numRef>
          </c:val>
          <c:extLst/>
        </c:ser>
        <c:dLbls>
          <c:showLegendKey val="0"/>
          <c:showVal val="0"/>
          <c:showCatName val="0"/>
          <c:showSerName val="0"/>
          <c:showPercent val="0"/>
          <c:showBubbleSize val="0"/>
        </c:dLbls>
        <c:gapWidth val="32"/>
        <c:axId val="109454392"/>
        <c:axId val="109452040"/>
      </c:barChart>
      <c:catAx>
        <c:axId val="109454392"/>
        <c:scaling>
          <c:orientation val="maxMin"/>
        </c:scaling>
        <c:delete val="0"/>
        <c:axPos val="r"/>
        <c:numFmt formatCode="\ ###0\ &quot;ر.س.‏&quot;;[Red]\(\ ###0\ &quot;ر.س.‏&quot;\)" sourceLinked="1"/>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09452040"/>
        <c:crosses val="autoZero"/>
        <c:auto val="1"/>
        <c:lblAlgn val="ctr"/>
        <c:lblOffset val="0"/>
        <c:noMultiLvlLbl val="0"/>
      </c:catAx>
      <c:valAx>
        <c:axId val="109452040"/>
        <c:scaling>
          <c:orientation val="maxMin"/>
        </c:scaling>
        <c:delete val="1"/>
        <c:axPos val="t"/>
        <c:numFmt formatCode="General" sourceLinked="1"/>
        <c:majorTickMark val="out"/>
        <c:minorTickMark val="none"/>
        <c:tickLblPos val="nextTo"/>
        <c:crossAx val="10945439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[TS1034289162.xlsx]PivotTable اتجاه المبيعات!SalesTrends</c:name>
    <c:fmtId val="1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ar-S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ln w="28575" cap="rnd">
            <a:solidFill>
              <a:schemeClr val="accent1"/>
            </a:solidFill>
            <a:round/>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ln w="28575" cap="rnd">
            <a:solidFill>
              <a:schemeClr val="accent1"/>
            </a:solidFill>
            <a:round/>
          </a:ln>
          <a:effectLst/>
        </c:spPr>
        <c:marker>
          <c:symbol val="none"/>
        </c:marker>
      </c:pivotFmt>
      <c:pivotFmt>
        <c:idx val="12"/>
        <c:spPr>
          <a:ln w="28575" cap="rnd">
            <a:solidFill>
              <a:schemeClr val="accent1"/>
            </a:solidFill>
            <a:round/>
          </a:ln>
          <a:effectLst/>
        </c:spPr>
        <c:marker>
          <c:symbol val="none"/>
        </c:marker>
      </c:pivotFmt>
      <c:pivotFmt>
        <c:idx val="13"/>
        <c:spPr>
          <a:ln w="28575" cap="rnd">
            <a:solidFill>
              <a:schemeClr val="accent1"/>
            </a:solidFill>
            <a:round/>
          </a:ln>
          <a:effectLst/>
        </c:spPr>
        <c:marker>
          <c:symbol val="none"/>
        </c:marker>
      </c:pivotFmt>
      <c:pivotFmt>
        <c:idx val="14"/>
        <c:spPr>
          <a:ln w="28575" cap="rnd">
            <a:solidFill>
              <a:schemeClr val="accent1"/>
            </a:solidFill>
            <a:round/>
          </a:ln>
          <a:effectLst/>
        </c:spPr>
        <c:marker>
          <c:symbol val="none"/>
        </c:marker>
      </c:pivotFmt>
    </c:pivotFmts>
    <c:plotArea>
      <c:layout/>
      <c:lineChart>
        <c:grouping val="standard"/>
        <c:varyColors val="0"/>
        <c:ser>
          <c:idx val="0"/>
          <c:order val="0"/>
          <c:tx>
            <c:strRef>
              <c:f>'PivotTable اتجاه المبيعات'!$C$3:$C$4</c:f>
              <c:strCache>
                <c:ptCount val="1"/>
                <c:pt idx="0">
                  <c:v>شاشة عرض</c:v>
                </c:pt>
              </c:strCache>
            </c:strRef>
          </c:tx>
          <c:spPr>
            <a:ln w="28575" cap="rnd">
              <a:solidFill>
                <a:schemeClr val="accent1"/>
              </a:solidFill>
              <a:round/>
            </a:ln>
            <a:effectLst/>
          </c:spPr>
          <c:marker>
            <c:symbol val="none"/>
          </c:marker>
          <c:cat>
            <c:strRef>
              <c:f>'PivotTable اتجاه المبيعات'!$B$5:$B$11</c:f>
              <c:strCache>
                <c:ptCount val="7"/>
                <c:pt idx="0">
                  <c:v>1-Jan-12</c:v>
                </c:pt>
                <c:pt idx="1">
                  <c:v>1-Feb-12</c:v>
                </c:pt>
                <c:pt idx="2">
                  <c:v>29-Feb-12</c:v>
                </c:pt>
                <c:pt idx="3">
                  <c:v>31-Mar-12</c:v>
                </c:pt>
                <c:pt idx="4">
                  <c:v>30-Apr-12</c:v>
                </c:pt>
                <c:pt idx="5">
                  <c:v>14-May-12</c:v>
                </c:pt>
                <c:pt idx="6">
                  <c:v>11-Dec-13</c:v>
                </c:pt>
              </c:strCache>
            </c:strRef>
          </c:cat>
          <c:val>
            <c:numRef>
              <c:f>'PivotTable اتجاه المبيعات'!$C$5:$C$11</c:f>
              <c:numCache>
                <c:formatCode>General</c:formatCode>
                <c:ptCount val="7"/>
                <c:pt idx="0">
                  <c:v>4585</c:v>
                </c:pt>
                <c:pt idx="1">
                  <c:v>2059</c:v>
                </c:pt>
                <c:pt idx="2">
                  <c:v>2342</c:v>
                </c:pt>
                <c:pt idx="3">
                  <c:v>2833</c:v>
                </c:pt>
                <c:pt idx="4">
                  <c:v>1792</c:v>
                </c:pt>
                <c:pt idx="5">
                  <c:v>2539</c:v>
                </c:pt>
                <c:pt idx="6">
                  <c:v>2818</c:v>
                </c:pt>
              </c:numCache>
            </c:numRef>
          </c:val>
          <c:smooth val="0"/>
        </c:ser>
        <c:dLbls>
          <c:showLegendKey val="0"/>
          <c:showVal val="0"/>
          <c:showCatName val="0"/>
          <c:showSerName val="0"/>
          <c:showPercent val="0"/>
          <c:showBubbleSize val="0"/>
        </c:dLbls>
        <c:smooth val="0"/>
        <c:axId val="109454784"/>
        <c:axId val="109451648"/>
      </c:lineChart>
      <c:catAx>
        <c:axId val="1094547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09451648"/>
        <c:crosses val="autoZero"/>
        <c:auto val="1"/>
        <c:lblAlgn val="ctr"/>
        <c:lblOffset val="100"/>
        <c:noMultiLvlLbl val="0"/>
      </c:catAx>
      <c:valAx>
        <c:axId val="109451648"/>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rtl="1">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09454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200026</xdr:colOff>
      <xdr:row>2</xdr:row>
      <xdr:rowOff>0</xdr:rowOff>
    </xdr:from>
    <xdr:to>
      <xdr:col>8</xdr:col>
      <xdr:colOff>457200</xdr:colOff>
      <xdr:row>17</xdr:row>
      <xdr:rowOff>0</xdr:rowOff>
    </xdr:to>
    <xdr:graphicFrame macro="">
      <xdr:nvGraphicFramePr>
        <xdr:cNvPr id="7" name="مخطط الأسعار" descr="مخطط شريطي يقارن الوحدات المبيعة حسب السعر للمنتج المحدد." title="مخطط الأسعار"/>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17</xdr:row>
      <xdr:rowOff>104775</xdr:rowOff>
    </xdr:from>
    <xdr:to>
      <xdr:col>8</xdr:col>
      <xdr:colOff>485774</xdr:colOff>
      <xdr:row>19</xdr:row>
      <xdr:rowOff>38100</xdr:rowOff>
    </xdr:to>
    <xdr:grpSp>
      <xdr:nvGrpSpPr>
        <xdr:cNvPr id="20" name="شكل فاصل مزخرف" descr="&quot;&quot;" title="شكل فاصل مزخرف"/>
        <xdr:cNvGrpSpPr/>
      </xdr:nvGrpSpPr>
      <xdr:grpSpPr>
        <a:xfrm>
          <a:off x="9981952351" y="3295650"/>
          <a:ext cx="514349" cy="266700"/>
          <a:chOff x="4181475" y="3819525"/>
          <a:chExt cx="514349" cy="381000"/>
        </a:xfrm>
        <a:solidFill>
          <a:schemeClr val="bg1">
            <a:lumMod val="95000"/>
          </a:schemeClr>
        </a:solidFill>
      </xdr:grpSpPr>
      <xdr:sp macro="" textlink="">
        <xdr:nvSpPr>
          <xdr:cNvPr id="18" name="معين 17"/>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مستطيل 18"/>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تلميح القالب 1" descr="&quot;&quot;" title="انقر فوق &quot;اسم المنتج&quot; لعرض التقرير المناظر."/>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rtl="1"/>
          <a:r>
            <a:rPr lang="ar-SA" sz="1000" b="1">
              <a:solidFill>
                <a:schemeClr val="accent1"/>
              </a:solidFill>
              <a:latin typeface="Tahoma" panose="020B0604030504040204" pitchFamily="34" charset="0"/>
              <a:ea typeface="Tahoma" panose="020B0604030504040204" pitchFamily="34" charset="0"/>
              <a:cs typeface="Tahoma" panose="020B0604030504040204" pitchFamily="34" charset="0"/>
            </a:rPr>
            <a:t>انقر فوق "اسم المنتج" لعرض التقرير.</a:t>
          </a:r>
          <a:endParaRPr lang="en-US" sz="1000" b="1">
            <a:solidFill>
              <a:schemeClr val="accent1"/>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xdr:from>
      <xdr:col>6</xdr:col>
      <xdr:colOff>295274</xdr:colOff>
      <xdr:row>31</xdr:row>
      <xdr:rowOff>142876</xdr:rowOff>
    </xdr:from>
    <xdr:to>
      <xdr:col>12</xdr:col>
      <xdr:colOff>66675</xdr:colOff>
      <xdr:row>34</xdr:row>
      <xdr:rowOff>95250</xdr:rowOff>
    </xdr:to>
    <xdr:sp macro="" textlink="">
      <xdr:nvSpPr>
        <xdr:cNvPr id="16" name="تلميح القالب 2" descr="لتحديث مخطط &quot;اتجاه المبيعات&quot; و&quot;مقسم طريقة عرض المنتجات&quot;، انقر بزر الماوس الأيمن في الركن الأيمن السفلي للمخطط ثم انقر فوق تحديث البيانات." title="تلميح"/>
        <xdr:cNvSpPr txBox="1"/>
      </xdr:nvSpPr>
      <xdr:spPr>
        <a:xfrm>
          <a:off x="9979933050" y="5686426"/>
          <a:ext cx="3429001"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rtl="0"/>
          <a:r>
            <a:rPr lang="ar-SA" sz="1000">
              <a:solidFill>
                <a:schemeClr val="accent1"/>
              </a:solidFill>
              <a:latin typeface="Tahoma" panose="020B0604030504040204" pitchFamily="34" charset="0"/>
              <a:ea typeface="Tahoma" panose="020B0604030504040204" pitchFamily="34" charset="0"/>
              <a:cs typeface="Tahoma" panose="020B0604030504040204" pitchFamily="34" charset="0"/>
            </a:rPr>
            <a:t>لتحديث الرسوم البانية قم</a:t>
          </a:r>
          <a:r>
            <a:rPr lang="ar-SA" sz="1000" baseline="0">
              <a:solidFill>
                <a:schemeClr val="accent1"/>
              </a:solidFill>
              <a:latin typeface="Tahoma" panose="020B0604030504040204" pitchFamily="34" charset="0"/>
              <a:ea typeface="Tahoma" panose="020B0604030504040204" pitchFamily="34" charset="0"/>
              <a:cs typeface="Tahoma" panose="020B0604030504040204" pitchFamily="34" charset="0"/>
            </a:rPr>
            <a:t> بالضغط على أسماء المنتجات أدناه بزر الفأرة اليمين </a:t>
          </a:r>
          <a:r>
            <a:rPr lang="en-US" sz="1000" baseline="0">
              <a:solidFill>
                <a:schemeClr val="accent1"/>
              </a:solidFill>
              <a:latin typeface="Tahoma" panose="020B0604030504040204" pitchFamily="34" charset="0"/>
              <a:ea typeface="Tahoma" panose="020B0604030504040204" pitchFamily="34" charset="0"/>
              <a:cs typeface="Tahoma" panose="020B0604030504040204" pitchFamily="34" charset="0"/>
            </a:rPr>
            <a:t>Right-Click</a:t>
          </a:r>
          <a:r>
            <a:rPr lang="ar-SA" sz="1000" baseline="0">
              <a:solidFill>
                <a:schemeClr val="accent1"/>
              </a:solidFill>
              <a:latin typeface="Tahoma" panose="020B0604030504040204" pitchFamily="34" charset="0"/>
              <a:ea typeface="Tahoma" panose="020B0604030504040204" pitchFamily="34" charset="0"/>
              <a:cs typeface="Tahoma" panose="020B0604030504040204" pitchFamily="34" charset="0"/>
            </a:rPr>
            <a:t> وقم بإختيار تحديث البيانات </a:t>
          </a:r>
          <a:r>
            <a:rPr lang="en-US" sz="1000" baseline="0">
              <a:solidFill>
                <a:schemeClr val="accent1"/>
              </a:solidFill>
              <a:latin typeface="Tahoma" panose="020B0604030504040204" pitchFamily="34" charset="0"/>
              <a:ea typeface="Tahoma" panose="020B0604030504040204" pitchFamily="34" charset="0"/>
              <a:cs typeface="Tahoma" panose="020B0604030504040204" pitchFamily="34" charset="0"/>
            </a:rPr>
            <a:t>Referesh</a:t>
          </a:r>
          <a:endParaRPr lang="en-US" sz="1000" b="1">
            <a:solidFill>
              <a:schemeClr val="accent1"/>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xdr:from>
      <xdr:col>9</xdr:col>
      <xdr:colOff>19050</xdr:colOff>
      <xdr:row>1</xdr:row>
      <xdr:rowOff>85725</xdr:rowOff>
    </xdr:from>
    <xdr:to>
      <xdr:col>16</xdr:col>
      <xdr:colOff>57150</xdr:colOff>
      <xdr:row>16</xdr:row>
      <xdr:rowOff>142875</xdr:rowOff>
    </xdr:to>
    <xdr:graphicFrame macro="">
      <xdr:nvGraphicFramePr>
        <xdr:cNvPr id="17" name="مخطط اتجاه المبيعات" descr="مخطط خطي يعرض الاتجاه الشهري للمبيعات للمنتج المحدد." title="مخطط اتجاه المبيعا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200025</xdr:colOff>
      <xdr:row>20</xdr:row>
      <xdr:rowOff>85725</xdr:rowOff>
    </xdr:from>
    <xdr:to>
      <xdr:col>12</xdr:col>
      <xdr:colOff>123825</xdr:colOff>
      <xdr:row>30</xdr:row>
      <xdr:rowOff>76200</xdr:rowOff>
    </xdr:to>
    <mc:AlternateContent xmlns:mc="http://schemas.openxmlformats.org/markup-compatibility/2006" xmlns:a14="http://schemas.microsoft.com/office/drawing/2010/main">
      <mc:Choice Requires="a14">
        <xdr:graphicFrame macro="">
          <xdr:nvGraphicFramePr>
            <xdr:cNvPr id="2" name="اسم المنتج" descr="انقر فوق مقسم طريقة عرض مثل &quot;السراويل القصيرة&quot;، لتصفية &quot;الوحدات المبيعة&quot; حسب مخطط &quot;السعر&quot; في مقسم طريقة العرض المحدد." title="مقسمات طرق عرض المنتجات"/>
            <xdr:cNvGraphicFramePr/>
          </xdr:nvGraphicFramePr>
          <xdr:xfrm>
            <a:off x="0" y="0"/>
            <a:ext cx="0" cy="0"/>
          </xdr:xfrm>
          <a:graphic>
            <a:graphicData uri="http://schemas.microsoft.com/office/drawing/2010/slicer">
              <sle:slicer xmlns:sle="http://schemas.microsoft.com/office/drawing/2010/slicer" name="اسم المنتج"/>
            </a:graphicData>
          </a:graphic>
        </xdr:graphicFrame>
      </mc:Choice>
      <mc:Fallback xmlns="">
        <xdr:sp macro="" textlink="">
          <xdr:nvSpPr>
            <xdr:cNvPr id="0" name=""/>
            <xdr:cNvSpPr>
              <a:spLocks noTextEdit="1"/>
            </xdr:cNvSpPr>
          </xdr:nvSpPr>
          <xdr:spPr>
            <a:xfrm>
              <a:off x="9979875900" y="3838575"/>
              <a:ext cx="6867525" cy="161925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يتعذر استخدام مقسم طريقة العرض.</a:t>
              </a:r>
            </a:p>
          </xdr:txBody>
        </xdr:sp>
      </mc:Fallback>
    </mc:AlternateContent>
    <xdr:clientData/>
  </xdr:twoCellAnchor>
  <xdr:twoCellAnchor editAs="oneCell">
    <xdr:from>
      <xdr:col>0</xdr:col>
      <xdr:colOff>219075</xdr:colOff>
      <xdr:row>31</xdr:row>
      <xdr:rowOff>38100</xdr:rowOff>
    </xdr:from>
    <xdr:to>
      <xdr:col>3</xdr:col>
      <xdr:colOff>279503</xdr:colOff>
      <xdr:row>34</xdr:row>
      <xdr:rowOff>9525</xdr:rowOff>
    </xdr:to>
    <xdr:pic>
      <xdr:nvPicPr>
        <xdr:cNvPr id="21" name="Picture 20"/>
        <xdr:cNvPicPr>
          <a:picLocks noChangeAspect="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l="16333" t="34500" r="16166" b="35000"/>
        <a:stretch/>
      </xdr:blipFill>
      <xdr:spPr>
        <a:xfrm>
          <a:off x="9985206622" y="5581650"/>
          <a:ext cx="1517753" cy="4572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0.88421</cdr:y>
    </cdr:from>
    <cdr:to>
      <cdr:x>1</cdr:x>
      <cdr:y>0.94841</cdr:y>
    </cdr:to>
    <cdr:sp macro="" textlink="">
      <cdr:nvSpPr>
        <cdr:cNvPr id="2" name="مربع نص 4"/>
        <cdr:cNvSpPr txBox="1">
          <a:spLocks xmlns:a="http://schemas.openxmlformats.org/drawingml/2006/main"/>
        </cdr:cNvSpPr>
      </cdr:nvSpPr>
      <cdr:spPr>
        <a:xfrm xmlns:a="http://schemas.openxmlformats.org/drawingml/2006/main">
          <a:off x="0" y="2273961"/>
          <a:ext cx="4762499" cy="1651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rPr>
            <a:t>الوحدات المبيعة حسب السعر</a:t>
          </a:r>
        </a:p>
      </cdr:txBody>
    </cdr:sp>
  </cdr:relSizeAnchor>
  <cdr:relSizeAnchor xmlns:cdr="http://schemas.openxmlformats.org/drawingml/2006/chartDrawing">
    <cdr:from>
      <cdr:x>0</cdr:x>
      <cdr:y>0</cdr:y>
    </cdr:from>
    <cdr:to>
      <cdr:x>1</cdr:x>
      <cdr:y>0.13169</cdr:y>
    </cdr:to>
    <cdr:sp macro="" textlink="SelectedProduct">
      <cdr:nvSpPr>
        <cdr:cNvPr id="3" name="مربع نص 4" descr="&quot;&quot;" title="Name of Selected Product"/>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en-US" sz="1400" b="1">
              <a:solidFill>
                <a:schemeClr val="accent1"/>
              </a:solidFill>
              <a:latin typeface="Tahoma" panose="020B0604030504040204" pitchFamily="34" charset="0"/>
              <a:ea typeface="Tahoma" panose="020B0604030504040204" pitchFamily="34" charset="0"/>
              <a:cs typeface="Tahoma" panose="020B0604030504040204" pitchFamily="34" charset="0"/>
            </a:rPr>
            <a:pPr algn="l"/>
            <a:t>شاشة عرض</a:t>
          </a:fld>
          <a:endParaRPr lang="en-US" sz="1400" b="1">
            <a:solidFill>
              <a:schemeClr val="accent1"/>
            </a:solidFill>
            <a:latin typeface="Tahoma" panose="020B0604030504040204" pitchFamily="34" charset="0"/>
            <a:ea typeface="Tahoma" panose="020B0604030504040204" pitchFamily="34" charset="0"/>
            <a:cs typeface="Tahoma" panose="020B060403050404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0.04861</cdr:x>
      <cdr:y>0.02199</cdr:y>
    </cdr:from>
    <cdr:to>
      <cdr:x>0.98403</cdr:x>
      <cdr:y>0.14541</cdr:y>
    </cdr:to>
    <cdr:sp macro="" textlink="">
      <cdr:nvSpPr>
        <cdr:cNvPr id="2" name="مربع نص 4" descr="Line chart showing sales trend for each month of sales. " title="Sales Trend"/>
        <cdr:cNvSpPr txBox="1"/>
      </cdr:nvSpPr>
      <cdr:spPr>
        <a:xfrm xmlns:a="http://schemas.openxmlformats.org/drawingml/2006/main">
          <a:off x="222250" y="60325"/>
          <a:ext cx="4276726" cy="33856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400" b="1">
              <a:solidFill>
                <a:schemeClr val="accent1"/>
              </a:solidFill>
              <a:latin typeface="Tahoma" panose="020B0604030504040204" pitchFamily="34" charset="0"/>
              <a:ea typeface="Tahoma" panose="020B0604030504040204" pitchFamily="34" charset="0"/>
              <a:cs typeface="Tahoma" panose="020B0604030504040204" pitchFamily="34" charset="0"/>
            </a:rPr>
            <a:t>اتجاه المبيعات</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600075</xdr:colOff>
      <xdr:row>0</xdr:row>
      <xdr:rowOff>152400</xdr:rowOff>
    </xdr:from>
    <xdr:to>
      <xdr:col>7</xdr:col>
      <xdr:colOff>431903</xdr:colOff>
      <xdr:row>1</xdr:row>
      <xdr:rowOff>9525</xdr:rowOff>
    </xdr:to>
    <xdr:pic>
      <xdr:nvPicPr>
        <xdr:cNvPr id="11" name="Picture 10"/>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rcRect l="16333" t="34500" r="16166" b="35000"/>
        <a:stretch/>
      </xdr:blipFill>
      <xdr:spPr>
        <a:xfrm>
          <a:off x="9985530472" y="152400"/>
          <a:ext cx="1517753"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2111268</xdr:colOff>
      <xdr:row>0</xdr:row>
      <xdr:rowOff>209550</xdr:rowOff>
    </xdr:from>
    <xdr:to>
      <xdr:col>4</xdr:col>
      <xdr:colOff>28571</xdr:colOff>
      <xdr:row>1</xdr:row>
      <xdr:rowOff>66675</xdr:rowOff>
    </xdr:to>
    <xdr:pic>
      <xdr:nvPicPr>
        <xdr:cNvPr id="3" name="Picture 2"/>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rcRect l="16333" t="34500" r="16166" b="35000"/>
        <a:stretch/>
      </xdr:blipFill>
      <xdr:spPr>
        <a:xfrm>
          <a:off x="9986571979" y="209550"/>
          <a:ext cx="1517753" cy="457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araqi.com" refreshedDate="41836.218587384261" createdVersion="5" refreshedVersion="5" minRefreshableVersion="3" recordCount="31">
  <cacheSource type="worksheet">
    <worksheetSource name="tblSales"/>
  </cacheSource>
  <cacheFields count="9">
    <cacheField name="معرف المنتج" numFmtId="0">
      <sharedItems containsSemiMixedTypes="0" containsString="0" containsNumber="1" containsInteger="1" minValue="1000" maxValue="1005"/>
    </cacheField>
    <cacheField name="اسم المنتج" numFmtId="0">
      <sharedItems count="17">
        <s v="لوحة مفاتيح"/>
        <s v="شاشة عرض"/>
        <s v="طابعة"/>
        <s v="ماسح ضوئي"/>
        <s v="مؤشر ليزي"/>
        <s v="Shirts" u="1"/>
        <s v="الصنادل" u="1"/>
        <s v="القمصان" u="1"/>
        <s v="Umbrellas" u="1"/>
        <s v="Shorts" u="1"/>
        <s v="Unknown Product ID" u="1"/>
        <s v="Sandals" u="1"/>
        <s v="زجاجات المياه" u="1"/>
        <s v="السراويل القصيرة" u="1"/>
        <s v="الشماسي" u="1"/>
        <s v="معرف منتج غير معروف" u="1"/>
        <s v="Water bottles" u="1"/>
      </sharedItems>
    </cacheField>
    <cacheField name="تاريخ السعر" numFmtId="0">
      <sharedItems containsNonDate="0" containsDate="1" containsString="0" containsBlank="1" minDate="2012-01-01T00:00:00" maxDate="2013-12-12T00:00:00" count="8">
        <d v="2012-01-01T00:00:00"/>
        <d v="2012-02-01T00:00:00"/>
        <d v="2012-02-29T00:00:00"/>
        <d v="2012-03-31T00:00:00"/>
        <d v="2012-04-30T00:00:00"/>
        <d v="2012-05-14T00:00:00"/>
        <d v="2013-12-11T00:00:00"/>
        <m/>
      </sharedItems>
    </cacheField>
    <cacheField name="سعر التجزئة للوحدة" numFmtId="170">
      <sharedItems containsString="0" containsBlank="1" containsNumber="1" containsInteger="1" minValue="20" maxValue="98" count="25">
        <n v="20"/>
        <n v="88"/>
        <n v="70"/>
        <n v="63"/>
        <n v="35"/>
        <n v="55"/>
        <n v="83"/>
        <n v="34"/>
        <n v="41"/>
        <n v="27"/>
        <n v="38"/>
        <n v="92"/>
        <n v="43"/>
        <n v="98"/>
        <n v="50"/>
        <n v="24"/>
        <n v="72"/>
        <n v="85"/>
        <n v="91"/>
        <n v="42"/>
        <n v="82"/>
        <n v="64"/>
        <n v="33"/>
        <n v="29"/>
        <m/>
      </sharedItems>
    </cacheField>
    <cacheField name="سعر الوحدة في الجملة" numFmtId="170">
      <sharedItems containsString="0" containsBlank="1" containsNumber="1" containsInteger="1" minValue="15" maxValue="92"/>
    </cacheField>
    <cacheField name="الوحدات المبيعة (التجزئة)" numFmtId="0">
      <sharedItems containsString="0" containsBlank="1" containsNumber="1" containsInteger="1" minValue="120" maxValue="986"/>
    </cacheField>
    <cacheField name="الوحدات المبيعة (الجملة)" numFmtId="0">
      <sharedItems containsString="0" containsBlank="1" containsNumber="1" containsInteger="1" minValue="1005" maxValue="1994"/>
    </cacheField>
    <cacheField name="إجمال المبيعات (العدد)" numFmtId="41">
      <sharedItems containsSemiMixedTypes="0" containsString="0" containsNumber="1" containsInteger="1" minValue="0" maxValue="2833"/>
    </cacheField>
    <cacheField name="إجمال المبيعات (الثمن)" numFmtId="170">
      <sharedItems containsSemiMixedTypes="0" containsString="0" containsNumber="1" containsInteger="1" minValue="0" maxValue="20442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1">
  <r>
    <n v="1000"/>
    <x v="0"/>
    <x v="0"/>
    <x v="0"/>
    <n v="20"/>
    <n v="120"/>
    <n v="1500"/>
    <n v="1620"/>
    <n v="32400"/>
  </r>
  <r>
    <n v="1001"/>
    <x v="1"/>
    <x v="0"/>
    <x v="1"/>
    <n v="54"/>
    <n v="734"/>
    <n v="1427"/>
    <n v="2161"/>
    <n v="141650"/>
  </r>
  <r>
    <n v="1003"/>
    <x v="2"/>
    <x v="0"/>
    <x v="2"/>
    <n v="44"/>
    <n v="744"/>
    <n v="1043"/>
    <n v="1787"/>
    <n v="97972"/>
  </r>
  <r>
    <n v="1000"/>
    <x v="0"/>
    <x v="0"/>
    <x v="3"/>
    <n v="44"/>
    <n v="681"/>
    <n v="1523"/>
    <n v="2204"/>
    <n v="109915"/>
  </r>
  <r>
    <n v="1001"/>
    <x v="1"/>
    <x v="0"/>
    <x v="4"/>
    <n v="27"/>
    <n v="602"/>
    <n v="1822"/>
    <n v="2424"/>
    <n v="70264"/>
  </r>
  <r>
    <n v="1003"/>
    <x v="2"/>
    <x v="1"/>
    <x v="5"/>
    <n v="44"/>
    <n v="678"/>
    <n v="1515"/>
    <n v="2193"/>
    <n v="103950"/>
  </r>
  <r>
    <n v="1004"/>
    <x v="3"/>
    <x v="1"/>
    <x v="6"/>
    <n v="54"/>
    <n v="753"/>
    <n v="1005"/>
    <n v="1758"/>
    <n v="116769"/>
  </r>
  <r>
    <n v="1000"/>
    <x v="0"/>
    <x v="1"/>
    <x v="7"/>
    <n v="34"/>
    <n v="986"/>
    <n v="1069"/>
    <n v="2055"/>
    <n v="69870"/>
  </r>
  <r>
    <n v="1001"/>
    <x v="1"/>
    <x v="1"/>
    <x v="4"/>
    <n v="25"/>
    <n v="848"/>
    <n v="1211"/>
    <n v="2059"/>
    <n v="59955"/>
  </r>
  <r>
    <n v="1003"/>
    <x v="2"/>
    <x v="1"/>
    <x v="8"/>
    <n v="38"/>
    <n v="980"/>
    <n v="1330"/>
    <n v="2310"/>
    <n v="90720"/>
  </r>
  <r>
    <n v="1005"/>
    <x v="4"/>
    <x v="2"/>
    <x v="9"/>
    <n v="18"/>
    <n v="533"/>
    <n v="1936"/>
    <n v="2469"/>
    <n v="49239"/>
  </r>
  <r>
    <n v="1004"/>
    <x v="3"/>
    <x v="2"/>
    <x v="10"/>
    <n v="28"/>
    <n v="952"/>
    <n v="1512"/>
    <n v="2464"/>
    <n v="78512"/>
  </r>
  <r>
    <n v="1000"/>
    <x v="0"/>
    <x v="2"/>
    <x v="11"/>
    <n v="92"/>
    <n v="956"/>
    <n v="1266"/>
    <n v="2222"/>
    <n v="204424"/>
  </r>
  <r>
    <n v="1001"/>
    <x v="1"/>
    <x v="2"/>
    <x v="12"/>
    <n v="36"/>
    <n v="952"/>
    <n v="1390"/>
    <n v="2342"/>
    <n v="90976"/>
  </r>
  <r>
    <n v="1003"/>
    <x v="2"/>
    <x v="2"/>
    <x v="13"/>
    <n v="73"/>
    <n v="530"/>
    <n v="1452"/>
    <n v="1982"/>
    <n v="157936"/>
  </r>
  <r>
    <n v="1005"/>
    <x v="4"/>
    <x v="3"/>
    <x v="10"/>
    <n v="28"/>
    <n v="973"/>
    <n v="1415"/>
    <n v="2388"/>
    <n v="76594"/>
  </r>
  <r>
    <n v="1000"/>
    <x v="0"/>
    <x v="3"/>
    <x v="14"/>
    <n v="36"/>
    <n v="672"/>
    <n v="1105"/>
    <n v="1777"/>
    <n v="73380"/>
  </r>
  <r>
    <n v="1004"/>
    <x v="3"/>
    <x v="3"/>
    <x v="15"/>
    <n v="23"/>
    <n v="769"/>
    <n v="1629"/>
    <n v="2398"/>
    <n v="55923"/>
  </r>
  <r>
    <n v="1001"/>
    <x v="1"/>
    <x v="3"/>
    <x v="16"/>
    <n v="57"/>
    <n v="985"/>
    <n v="1848"/>
    <n v="2833"/>
    <n v="176256"/>
  </r>
  <r>
    <n v="1005"/>
    <x v="4"/>
    <x v="3"/>
    <x v="17"/>
    <n v="43"/>
    <n v="721"/>
    <n v="1426"/>
    <n v="2147"/>
    <n v="122603"/>
  </r>
  <r>
    <n v="1000"/>
    <x v="0"/>
    <x v="4"/>
    <x v="18"/>
    <n v="65"/>
    <n v="603"/>
    <n v="1226"/>
    <n v="1829"/>
    <n v="134563"/>
  </r>
  <r>
    <n v="1003"/>
    <x v="2"/>
    <x v="4"/>
    <x v="18"/>
    <n v="55"/>
    <n v="892"/>
    <n v="1823"/>
    <n v="2715"/>
    <n v="181437"/>
  </r>
  <r>
    <n v="1001"/>
    <x v="1"/>
    <x v="4"/>
    <x v="19"/>
    <n v="42"/>
    <n v="611"/>
    <n v="1181"/>
    <n v="1792"/>
    <n v="75264"/>
  </r>
  <r>
    <n v="1003"/>
    <x v="2"/>
    <x v="4"/>
    <x v="17"/>
    <n v="43"/>
    <n v="530"/>
    <n v="1039"/>
    <n v="1569"/>
    <n v="89727"/>
  </r>
  <r>
    <n v="1000"/>
    <x v="0"/>
    <x v="4"/>
    <x v="20"/>
    <n v="71"/>
    <n v="716"/>
    <n v="1249"/>
    <n v="1965"/>
    <n v="147391"/>
  </r>
  <r>
    <n v="1005"/>
    <x v="4"/>
    <x v="5"/>
    <x v="7"/>
    <n v="31"/>
    <n v="850"/>
    <n v="1548"/>
    <n v="2398"/>
    <n v="76888"/>
  </r>
  <r>
    <n v="1001"/>
    <x v="1"/>
    <x v="5"/>
    <x v="21"/>
    <n v="40"/>
    <n v="876"/>
    <n v="1663"/>
    <n v="2539"/>
    <n v="122584"/>
  </r>
  <r>
    <n v="1005"/>
    <x v="4"/>
    <x v="5"/>
    <x v="22"/>
    <n v="30"/>
    <n v="881"/>
    <n v="1149"/>
    <n v="2030"/>
    <n v="63543"/>
  </r>
  <r>
    <n v="1005"/>
    <x v="4"/>
    <x v="5"/>
    <x v="23"/>
    <n v="27"/>
    <n v="802"/>
    <n v="1548"/>
    <n v="2350"/>
    <n v="65054"/>
  </r>
  <r>
    <n v="1001"/>
    <x v="1"/>
    <x v="6"/>
    <x v="15"/>
    <n v="15"/>
    <n v="824"/>
    <n v="1994"/>
    <n v="2818"/>
    <n v="49686"/>
  </r>
  <r>
    <n v="1000"/>
    <x v="0"/>
    <x v="7"/>
    <x v="24"/>
    <m/>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cePoint" cacheId="70" applyNumberFormats="0" applyBorderFormats="0" applyFontFormats="0" applyPatternFormats="0" applyAlignmentFormats="0" applyWidthHeightFormats="1" dataCaption="القيم" updatedVersion="5" minRefreshableVersion="3" useAutoFormatting="1" rowGrandTotals="0" colGrandTotals="0" itemPrintTitles="1" createdVersion="4" indent="0" compact="0" compactData="0" multipleFieldFilters="0" chartFormat="10">
  <location ref="B4:D11" firstHeaderRow="1" firstDataRow="1" firstDataCol="2"/>
  <pivotFields count="9">
    <pivotField compact="0" outline="0" showAll="0" defaultSubtotal="0"/>
    <pivotField axis="axisRow" compact="0" outline="0" showAll="0" defaultSubtotal="0">
      <items count="17">
        <item h="1" m="1" x="11"/>
        <item h="1" m="1" x="8"/>
        <item h="1" m="1" x="5"/>
        <item h="1" m="1" x="9"/>
        <item h="1" m="1" x="16"/>
        <item h="1" m="1" x="10"/>
        <item h="1" m="1" x="6"/>
        <item h="1" m="1" x="14"/>
        <item h="1" m="1" x="7"/>
        <item h="1" m="1" x="13"/>
        <item h="1" m="1" x="12"/>
        <item h="1" x="0"/>
        <item h="1" m="1" x="15"/>
        <item x="1"/>
        <item h="1" x="2"/>
        <item h="1" x="3"/>
        <item h="1" x="4"/>
      </items>
    </pivotField>
    <pivotField compact="0" numFmtId="15" outline="0" showAll="0" defaultSubtotal="0"/>
    <pivotField axis="axisRow" compact="0" numFmtId="165" outline="0" showAll="0" defaultSubtotal="0">
      <items count="25">
        <item x="0"/>
        <item x="15"/>
        <item x="9"/>
        <item x="23"/>
        <item x="22"/>
        <item x="7"/>
        <item x="4"/>
        <item x="10"/>
        <item x="8"/>
        <item x="19"/>
        <item x="12"/>
        <item x="14"/>
        <item x="5"/>
        <item x="3"/>
        <item x="21"/>
        <item x="2"/>
        <item x="16"/>
        <item x="20"/>
        <item x="6"/>
        <item x="17"/>
        <item x="1"/>
        <item x="18"/>
        <item x="11"/>
        <item x="13"/>
        <item x="24"/>
      </items>
    </pivotField>
    <pivotField compact="0" outline="0" showAll="0" defaultSubtotal="0"/>
    <pivotField compact="0" numFmtId="164" outline="0" showAll="0" defaultSubtotal="0"/>
    <pivotField compact="0" numFmtId="164" outline="0" showAll="0" defaultSubtotal="0"/>
    <pivotField dataField="1" compact="0" outline="0" showAll="0" defaultSubtotal="0"/>
    <pivotField compact="0" numFmtId="5" outline="0" showAll="0" defaultSubtotal="0"/>
  </pivotFields>
  <rowFields count="2">
    <field x="1"/>
    <field x="3"/>
  </rowFields>
  <rowItems count="7">
    <i>
      <x v="13"/>
      <x v="1"/>
    </i>
    <i r="1">
      <x v="6"/>
    </i>
    <i r="1">
      <x v="9"/>
    </i>
    <i r="1">
      <x v="10"/>
    </i>
    <i r="1">
      <x v="14"/>
    </i>
    <i r="1">
      <x v="16"/>
    </i>
    <i r="1">
      <x v="20"/>
    </i>
  </rowItems>
  <colItems count="1">
    <i/>
  </colItems>
  <dataFields count="1">
    <dataField name="مجموع إجمالي المبيعات (العدد)" fld="7" baseField="3" baseItem="7"/>
  </dataFields>
  <formats count="9">
    <format dxfId="339">
      <pivotArea type="all" dataOnly="0" outline="0" fieldPosition="0"/>
    </format>
    <format dxfId="338">
      <pivotArea outline="0" collapsedLevelsAreSubtotals="1" fieldPosition="0"/>
    </format>
    <format dxfId="337">
      <pivotArea dataOnly="0" labelOnly="1" outline="0" axis="axisValues" fieldPosition="0"/>
    </format>
    <format dxfId="336">
      <pivotArea dataOnly="0" labelOnly="1" outline="0" fieldPosition="0">
        <references count="1">
          <reference field="1" count="0"/>
        </references>
      </pivotArea>
    </format>
    <format dxfId="335">
      <pivotArea dataOnly="0" labelOnly="1" outline="0" fieldPosition="0">
        <references count="2">
          <reference field="1" count="1" selected="0">
            <x v="6"/>
          </reference>
          <reference field="3" count="6">
            <x v="7"/>
            <x v="11"/>
            <x v="14"/>
            <x v="15"/>
            <x v="18"/>
            <x v="21"/>
          </reference>
        </references>
      </pivotArea>
    </format>
    <format dxfId="334">
      <pivotArea dataOnly="0" labelOnly="1" outline="0" fieldPosition="0">
        <references count="2">
          <reference field="1" count="1" selected="0">
            <x v="7"/>
          </reference>
          <reference field="3" count="6">
            <x v="1"/>
            <x v="4"/>
            <x v="5"/>
            <x v="9"/>
            <x v="13"/>
            <x v="22"/>
          </reference>
        </references>
      </pivotArea>
    </format>
    <format dxfId="333">
      <pivotArea dataOnly="0" labelOnly="1" outline="0" fieldPosition="0">
        <references count="2">
          <reference field="1" count="1" selected="0">
            <x v="8"/>
          </reference>
          <reference field="3" count="6">
            <x v="2"/>
            <x v="5"/>
            <x v="7"/>
            <x v="12"/>
            <x v="20"/>
            <x v="21"/>
          </reference>
        </references>
      </pivotArea>
    </format>
    <format dxfId="332">
      <pivotArea dataOnly="0" labelOnly="1" outline="0" fieldPosition="0">
        <references count="2">
          <reference field="1" count="1" selected="0">
            <x v="9"/>
          </reference>
          <reference field="3" count="6">
            <x v="0"/>
            <x v="1"/>
            <x v="8"/>
            <x v="17"/>
            <x v="19"/>
            <x v="23"/>
          </reference>
        </references>
      </pivotArea>
    </format>
    <format dxfId="331">
      <pivotArea dataOnly="0" labelOnly="1" outline="0" fieldPosition="0">
        <references count="2">
          <reference field="1" count="1" selected="0">
            <x v="10"/>
          </reference>
          <reference field="3" count="5">
            <x v="3"/>
            <x v="6"/>
            <x v="10"/>
            <x v="16"/>
            <x v="19"/>
          </reference>
        </references>
      </pivotArea>
    </format>
  </formats>
  <chartFormats count="2">
    <chartFormat chart="1" format="1" series="1">
      <pivotArea type="data" outline="0" fieldPosition="0">
        <references count="1">
          <reference field="4294967294" count="1" selected="0">
            <x v="0"/>
          </reference>
        </references>
      </pivotArea>
    </chartFormat>
    <chartFormat chart="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SalesTrends" cacheId="70" applyNumberFormats="0" applyBorderFormats="0" applyFontFormats="0" applyPatternFormats="0" applyAlignmentFormats="0" applyWidthHeightFormats="1" dataCaption="القيم" updatedVersion="5" minRefreshableVersion="3" useAutoFormatting="1" rowGrandTotals="0" colGrandTotals="0" itemPrintTitles="1" createdVersion="4" indent="0" compact="0" compactData="0" multipleFieldFilters="0" chartFormat="18">
  <location ref="B3:C11" firstHeaderRow="1" firstDataRow="2" firstDataCol="1"/>
  <pivotFields count="9">
    <pivotField compact="0" outline="0" showAll="0" defaultSubtotal="0"/>
    <pivotField axis="axisCol" compact="0" outline="0" showAll="0" defaultSubtotal="0">
      <items count="17">
        <item h="1" m="1" x="11"/>
        <item h="1" m="1" x="8"/>
        <item h="1" m="1" x="5"/>
        <item h="1" m="1" x="9"/>
        <item h="1" m="1" x="16"/>
        <item h="1" m="1" x="10"/>
        <item h="1" m="1" x="6"/>
        <item h="1" m="1" x="14"/>
        <item h="1" m="1" x="7"/>
        <item h="1" m="1" x="13"/>
        <item h="1" m="1" x="12"/>
        <item h="1" x="0"/>
        <item h="1" m="1" x="15"/>
        <item x="1"/>
        <item h="1" x="2"/>
        <item h="1" x="3"/>
        <item h="1" x="4"/>
      </items>
    </pivotField>
    <pivotField axis="axisRow" compact="0" numFmtId="15" outline="0" showAll="0" defaultSubtotal="0">
      <items count="8">
        <item x="0"/>
        <item x="1"/>
        <item x="2"/>
        <item x="3"/>
        <item x="4"/>
        <item x="5"/>
        <item x="6"/>
        <item x="7"/>
      </items>
    </pivotField>
    <pivotField compact="0" numFmtId="5" outline="0" showAll="0" defaultSubtotal="0"/>
    <pivotField compact="0" outline="0" showAll="0" defaultSubtotal="0"/>
    <pivotField compact="0" numFmtId="164" outline="0" showAll="0" defaultSubtotal="0"/>
    <pivotField compact="0" numFmtId="164" outline="0" showAll="0" defaultSubtotal="0"/>
    <pivotField dataField="1" compact="0" outline="0" showAll="0" defaultSubtotal="0"/>
    <pivotField compact="0" numFmtId="5" outline="0" showAll="0" defaultSubtotal="0"/>
  </pivotFields>
  <rowFields count="1">
    <field x="2"/>
  </rowFields>
  <rowItems count="7">
    <i>
      <x/>
    </i>
    <i>
      <x v="1"/>
    </i>
    <i>
      <x v="2"/>
    </i>
    <i>
      <x v="3"/>
    </i>
    <i>
      <x v="4"/>
    </i>
    <i>
      <x v="5"/>
    </i>
    <i>
      <x v="6"/>
    </i>
  </rowItems>
  <colFields count="1">
    <field x="1"/>
  </colFields>
  <colItems count="1">
    <i>
      <x v="13"/>
    </i>
  </colItems>
  <dataFields count="1">
    <dataField name="مجموع إجمالي المبيعات (العدد)" fld="7" baseField="2" baseItem="5"/>
  </dataFields>
  <formats count="6">
    <format dxfId="330">
      <pivotArea type="all" dataOnly="0" outline="0" fieldPosition="0"/>
    </format>
    <format dxfId="329">
      <pivotArea outline="0" collapsedLevelsAreSubtotals="1" fieldPosition="0"/>
    </format>
    <format dxfId="328">
      <pivotArea dataOnly="0" labelOnly="1" outline="0" fieldPosition="0">
        <references count="1">
          <reference field="1" count="0"/>
        </references>
      </pivotArea>
    </format>
    <format dxfId="327">
      <pivotArea type="all" dataOnly="0" outline="0" fieldPosition="0"/>
    </format>
    <format dxfId="326">
      <pivotArea outline="0" collapsedLevelsAreSubtotals="1" fieldPosition="0"/>
    </format>
    <format dxfId="325">
      <pivotArea dataOnly="0" labelOnly="1" outline="0" fieldPosition="0">
        <references count="1">
          <reference field="1" count="0"/>
        </references>
      </pivotArea>
    </format>
  </formats>
  <chartFormats count="15">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5" series="1">
      <pivotArea type="data" outline="0" fieldPosition="0">
        <references count="1">
          <reference field="4294967294" count="1" selected="0">
            <x v="0"/>
          </reference>
        </references>
      </pivotArea>
    </chartFormat>
    <chartFormat chart="3" format="7" series="1">
      <pivotArea type="data" outline="0" fieldPosition="0">
        <references count="2">
          <reference field="4294967294" count="1" selected="0">
            <x v="0"/>
          </reference>
          <reference field="1" count="1" selected="0">
            <x v="1"/>
          </reference>
        </references>
      </pivotArea>
    </chartFormat>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2">
          <reference field="4294967294" count="1" selected="0">
            <x v="0"/>
          </reference>
          <reference field="1" count="1" selected="0">
            <x v="3"/>
          </reference>
        </references>
      </pivotArea>
    </chartFormat>
    <chartFormat chart="14" format="6" series="1">
      <pivotArea type="data" outline="0" fieldPosition="0">
        <references count="1">
          <reference field="4294967294" count="1" selected="0">
            <x v="0"/>
          </reference>
        </references>
      </pivotArea>
    </chartFormat>
    <chartFormat chart="14" format="7" series="1">
      <pivotArea type="data" outline="0" fieldPosition="0">
        <references count="2">
          <reference field="4294967294" count="1" selected="0">
            <x v="0"/>
          </reference>
          <reference field="1" count="1" selected="0">
            <x v="7"/>
          </reference>
        </references>
      </pivotArea>
    </chartFormat>
    <chartFormat chart="14" format="8" series="1">
      <pivotArea type="data" outline="0" fieldPosition="0">
        <references count="2">
          <reference field="4294967294" count="1" selected="0">
            <x v="0"/>
          </reference>
          <reference field="1" count="1" selected="0">
            <x v="8"/>
          </reference>
        </references>
      </pivotArea>
    </chartFormat>
    <chartFormat chart="14" format="9" series="1">
      <pivotArea type="data" outline="0" fieldPosition="0">
        <references count="2">
          <reference field="4294967294" count="1" selected="0">
            <x v="0"/>
          </reference>
          <reference field="1" count="1" selected="0">
            <x v="9"/>
          </reference>
        </references>
      </pivotArea>
    </chartFormat>
    <chartFormat chart="14" format="10" series="1">
      <pivotArea type="data" outline="0" fieldPosition="0">
        <references count="2">
          <reference field="4294967294" count="1" selected="0">
            <x v="0"/>
          </reference>
          <reference field="1" count="1" selected="0">
            <x v="10"/>
          </reference>
        </references>
      </pivotArea>
    </chartFormat>
    <chartFormat chart="14" format="11" series="1">
      <pivotArea type="data" outline="0" fieldPosition="0">
        <references count="2">
          <reference field="4294967294" count="1" selected="0">
            <x v="0"/>
          </reference>
          <reference field="1" count="1" selected="0">
            <x v="12"/>
          </reference>
        </references>
      </pivotArea>
    </chartFormat>
    <chartFormat chart="14" format="12" series="1">
      <pivotArea type="data" outline="0" fieldPosition="0">
        <references count="2">
          <reference field="4294967294" count="1" selected="0">
            <x v="0"/>
          </reference>
          <reference field="1" count="1" selected="0">
            <x v="14"/>
          </reference>
        </references>
      </pivotArea>
    </chartFormat>
    <chartFormat chart="14" format="13" series="1">
      <pivotArea type="data" outline="0" fieldPosition="0">
        <references count="2">
          <reference field="4294967294" count="1" selected="0">
            <x v="0"/>
          </reference>
          <reference field="1" count="1" selected="0">
            <x v="15"/>
          </reference>
        </references>
      </pivotArea>
    </chartFormat>
    <chartFormat chart="14" format="14" series="1">
      <pivotArea type="data" outline="0" fieldPosition="0">
        <references count="2">
          <reference field="4294967294" count="1" selected="0">
            <x v="0"/>
          </reference>
          <reference field="1" count="1" selected="0">
            <x v="16"/>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مقسم_طريقة_العرض_اسم_المنتج" sourceName="اسم المنتج">
  <pivotTables>
    <pivotTable tabId="8" name="SalesTrends"/>
    <pivotTable tabId="5" name="PricePoint"/>
  </pivotTables>
  <data>
    <tabular pivotCacheId="2" showMissing="0">
      <items count="17">
        <i x="1" s="1"/>
        <i x="2"/>
        <i x="0"/>
        <i x="3"/>
        <i x="4"/>
        <i x="11" nd="1"/>
        <i x="5" nd="1"/>
        <i x="9" nd="1"/>
        <i x="8" nd="1"/>
        <i x="10" nd="1"/>
        <i x="16" nd="1"/>
        <i x="13" nd="1"/>
        <i x="14" nd="1"/>
        <i x="6" nd="1"/>
        <i x="7" nd="1"/>
        <i x="12" nd="1"/>
        <i x="1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سم المنتج" cache="مقسم_طريقة_العرض_اسم_المنتج" caption="اسم المنتج" columnCount="5" showCaption="0" style="SlicerStyleLight1" rowHeight="257175"/>
</slicers>
</file>

<file path=xl/tables/table1.xml><?xml version="1.0" encoding="utf-8"?>
<table xmlns="http://schemas.openxmlformats.org/spreadsheetml/2006/main" id="3" name="tblSales" displayName="tblSales" ref="B3:J34" totalsRowShown="0" headerRowDxfId="323" dataDxfId="324">
  <tableColumns count="9">
    <tableColumn id="1" name="معرف المنتج" dataDxfId="345"/>
    <tableColumn id="2" name="اسم المنتج" dataDxfId="344">
      <calculatedColumnFormula>IFERROR(IF(tblSales[[#This Row],[معرف المنتج]]&lt;&gt;"",VLOOKUP(tblSales[معرف المنتج],tblProducts[[معرف المنتج]:[الاسم]],2,FALSE),""),"معرف منتج غير معروف")</calculatedColumnFormula>
    </tableColumn>
    <tableColumn id="3" name="تاريخ السعر" dataDxfId="343"/>
    <tableColumn id="4" name="سعر التجزئة للوحدة" dataDxfId="155"/>
    <tableColumn id="5" name="سعر الوحدة في الجملة" dataDxfId="154"/>
    <tableColumn id="6" name="الوحدات المبيعة (التجزئة)" dataDxfId="153"/>
    <tableColumn id="7" name="الوحدات المبيعة (الجملة)" dataDxfId="152"/>
    <tableColumn id="8" name="إجمال المبيعات (العدد)" dataDxfId="105">
      <calculatedColumnFormula>tblSales[[#This Row],[الوحدات المبيعة (التجزئة)]]+tblSales[[#This Row],[الوحدات المبيعة (الجملة)]]</calculatedColumnFormula>
    </tableColumn>
    <tableColumn id="9" name="إجمال المبيعات (الثمن)" dataDxfId="151">
      <calculatedColumnFormula>tblSales[[#This Row],[الوحدات المبيعة (التجزئة)]]*tblSales[[#This Row],[سعر التجزئة للوحدة]]+tblSales[[#This Row],[الوحدات المبيعة (الجملة)]]*tblSales[[#This Row],[سعر الوحدة في الجملة]]</calculatedColumnFormula>
    </tableColumn>
  </tableColumns>
  <tableStyleInfo name="Product Price List" showFirstColumn="0" showLastColumn="0" showRowStripes="0" showColumnStripes="0"/>
  <extLst>
    <ext xmlns:x14="http://schemas.microsoft.com/office/spreadsheetml/2009/9/main" uri="{504A1905-F514-4f6f-8877-14C23A59335A}">
      <x14:table altText="جدول المبيعات" altTextSummary="محفوظات بيانات المبيعات مثل &quot;معرف المنتج&quot; و&quot;اسم المنتج&quot; و&quot;تاريخ السعر&quot; و&quot;سعر التجزئة للوحدة&quot; و&quot;سعر الجملة&quot; و&quot;الوحدات المبيعة (التجزئة)&quot; و&quot;الوحدات المبيعة (الجملة)&quot; و&quot;إجمالي المبيعات (العدد)&quot; و&quot;إجمالي المبيعات (بالريال)&quot;."/>
    </ext>
  </extLst>
</table>
</file>

<file path=xl/tables/table2.xml><?xml version="1.0" encoding="utf-8"?>
<table xmlns="http://schemas.openxmlformats.org/spreadsheetml/2006/main" id="2" name="tblProducts" displayName="tblProducts" ref="B4:D10" totalsRowShown="0" headerRowDxfId="321" dataDxfId="322">
  <tableColumns count="3">
    <tableColumn id="1" name="معرف المنتج" dataDxfId="342"/>
    <tableColumn id="3" name="الاسم" dataDxfId="341"/>
    <tableColumn id="4" name="الوصف" dataDxfId="340"/>
  </tableColumns>
  <tableStyleInfo name="Product Price List" showFirstColumn="0" showLastColumn="0" showRowStripes="1" showColumnStripes="0"/>
  <extLst>
    <ext xmlns:x14="http://schemas.microsoft.com/office/spreadsheetml/2009/9/main" uri="{504A1905-F514-4f6f-8877-14C23A59335A}">
      <x14:table altText="قائمة أسعار المنتجات" altTextSummary="القائمة الرئيسية لكافة المنتجات المتاحة وبيانات المنتج مثل &quot;معرف المنتج&quot; و&quot;الاسم&quot; و&quot;الوصف&quot; و&quot;سعر التجزئة للوحدة&quot; و&quot;سعر الوحدة في الجملة&quot;."/>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B1:B25"/>
  <sheetViews>
    <sheetView showGridLines="0" rightToLeft="1" tabSelected="1" zoomScaleNormal="100" workbookViewId="0">
      <selection activeCell="M40" sqref="M40"/>
    </sheetView>
  </sheetViews>
  <sheetFormatPr defaultRowHeight="12.75" x14ac:dyDescent="0.2"/>
  <cols>
    <col min="1" max="1" width="3.5703125" style="12" customWidth="1"/>
    <col min="2" max="16" width="9.140625" style="12"/>
    <col min="17" max="17" width="3.5703125" style="12" customWidth="1"/>
    <col min="18" max="16384" width="9.140625" style="12"/>
  </cols>
  <sheetData>
    <row r="1" spans="2:2" s="9" customFormat="1" ht="47.25" customHeight="1" x14ac:dyDescent="0.4">
      <c r="B1" s="42" t="s">
        <v>28</v>
      </c>
    </row>
    <row r="2" spans="2:2" s="10" customFormat="1" x14ac:dyDescent="0.2"/>
    <row r="3" spans="2:2" s="10" customFormat="1" x14ac:dyDescent="0.2"/>
    <row r="4" spans="2:2" s="10" customFormat="1" x14ac:dyDescent="0.2"/>
    <row r="5" spans="2:2" s="10" customFormat="1" x14ac:dyDescent="0.2"/>
    <row r="6" spans="2:2" s="10" customFormat="1" x14ac:dyDescent="0.2"/>
    <row r="7" spans="2:2" s="10" customFormat="1" x14ac:dyDescent="0.2"/>
    <row r="8" spans="2:2" s="10" customFormat="1" x14ac:dyDescent="0.2"/>
    <row r="9" spans="2:2" s="10" customFormat="1" x14ac:dyDescent="0.2"/>
    <row r="10" spans="2:2" s="10" customFormat="1" x14ac:dyDescent="0.2"/>
    <row r="11" spans="2:2" s="10" customFormat="1" x14ac:dyDescent="0.2"/>
    <row r="12" spans="2:2" s="10" customFormat="1" x14ac:dyDescent="0.2"/>
    <row r="13" spans="2:2" s="10" customFormat="1" x14ac:dyDescent="0.2"/>
    <row r="14" spans="2:2" s="10" customFormat="1" x14ac:dyDescent="0.2"/>
    <row r="15" spans="2:2" s="10" customFormat="1" x14ac:dyDescent="0.2"/>
    <row r="16" spans="2:2" s="10" customFormat="1" x14ac:dyDescent="0.2"/>
    <row r="17" spans="2:2" s="10" customFormat="1" x14ac:dyDescent="0.2"/>
    <row r="18" spans="2:2" s="10" customFormat="1" ht="13.5" thickBot="1" x14ac:dyDescent="0.25"/>
    <row r="19" spans="2:2" s="11" customFormat="1" x14ac:dyDescent="0.2"/>
    <row r="20" spans="2:2" ht="18" x14ac:dyDescent="0.25">
      <c r="B20" s="41" t="s">
        <v>10</v>
      </c>
    </row>
    <row r="25" spans="2:2" ht="13.5" customHeight="1" x14ac:dyDescent="0.2">
      <c r="B25" s="13"/>
    </row>
  </sheetData>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B1:K34"/>
  <sheetViews>
    <sheetView showGridLines="0" rightToLeft="1" zoomScaleNormal="100" workbookViewId="0">
      <selection activeCell="M17" sqref="M17"/>
    </sheetView>
  </sheetViews>
  <sheetFormatPr defaultRowHeight="17.25" customHeight="1" x14ac:dyDescent="0.2"/>
  <cols>
    <col min="1" max="1" width="3.5703125" style="4" customWidth="1"/>
    <col min="2" max="2" width="11.5703125" style="4" customWidth="1"/>
    <col min="3" max="3" width="20.7109375" style="4" customWidth="1"/>
    <col min="4" max="4" width="13" style="4" customWidth="1"/>
    <col min="5" max="5" width="20.85546875" style="4" customWidth="1"/>
    <col min="6" max="6" width="24.140625" style="8" customWidth="1"/>
    <col min="7" max="7" width="25.28515625" style="4" customWidth="1"/>
    <col min="8" max="8" width="23.5703125" style="4" customWidth="1"/>
    <col min="9" max="9" width="24.140625" style="4" customWidth="1"/>
    <col min="10" max="10" width="23.42578125" style="8" customWidth="1"/>
    <col min="11" max="11" width="3.5703125" style="4" customWidth="1"/>
    <col min="12" max="26" width="9.140625" style="4" customWidth="1"/>
    <col min="27" max="16384" width="9.140625" style="4"/>
  </cols>
  <sheetData>
    <row r="1" spans="2:11" ht="47.25" customHeight="1" x14ac:dyDescent="0.4">
      <c r="B1" s="33" t="s">
        <v>30</v>
      </c>
      <c r="H1" s="43"/>
      <c r="I1" s="43"/>
      <c r="J1" s="44"/>
      <c r="K1" s="43"/>
    </row>
    <row r="3" spans="2:11" ht="17.25" customHeight="1" x14ac:dyDescent="0.2">
      <c r="B3" s="28" t="s">
        <v>3</v>
      </c>
      <c r="C3" s="28" t="s">
        <v>4</v>
      </c>
      <c r="D3" s="29" t="s">
        <v>5</v>
      </c>
      <c r="E3" s="30" t="s">
        <v>2</v>
      </c>
      <c r="F3" s="31" t="s">
        <v>31</v>
      </c>
      <c r="G3" s="30" t="s">
        <v>6</v>
      </c>
      <c r="H3" s="30" t="s">
        <v>7</v>
      </c>
      <c r="I3" s="30" t="s">
        <v>8</v>
      </c>
      <c r="J3" s="32" t="s">
        <v>9</v>
      </c>
    </row>
    <row r="4" spans="2:11" ht="17.25" customHeight="1" x14ac:dyDescent="0.2">
      <c r="B4" s="14">
        <v>1000</v>
      </c>
      <c r="C4" s="15" t="str">
        <f>IFERROR(IF(tblSales[[#This Row],[معرف المنتج]]&lt;&gt;"",VLOOKUP(tblSales[معرف المنتج],tblProducts[[معرف المنتج]:[الاسم]],2,FALSE),""),"معرف منتج غير معروف")</f>
        <v>لوحة مفاتيح</v>
      </c>
      <c r="D4" s="16">
        <v>40909</v>
      </c>
      <c r="E4" s="45">
        <v>20</v>
      </c>
      <c r="F4" s="45">
        <v>20</v>
      </c>
      <c r="G4" s="51">
        <v>120</v>
      </c>
      <c r="H4" s="51">
        <v>1500</v>
      </c>
      <c r="I4" s="49">
        <f>tblSales[[#This Row],[الوحدات المبيعة (التجزئة)]]+tblSales[[#This Row],[الوحدات المبيعة (الجملة)]]</f>
        <v>1620</v>
      </c>
      <c r="J4" s="46">
        <f>tblSales[[#This Row],[الوحدات المبيعة (التجزئة)]]*tblSales[[#This Row],[سعر التجزئة للوحدة]]+tblSales[[#This Row],[الوحدات المبيعة (الجملة)]]*tblSales[[#This Row],[سعر الوحدة في الجملة]]</f>
        <v>32400</v>
      </c>
    </row>
    <row r="5" spans="2:11" ht="17.25" customHeight="1" x14ac:dyDescent="0.2">
      <c r="B5" s="14">
        <v>1001</v>
      </c>
      <c r="C5" s="15" t="str">
        <f>IFERROR(IF(tblSales[[#This Row],[معرف المنتج]]&lt;&gt;"",VLOOKUP(tblSales[معرف المنتج],tblProducts[[معرف المنتج]:[الاسم]],2,FALSE),""),"معرف منتج غير معروف")</f>
        <v>شاشة عرض</v>
      </c>
      <c r="D5" s="16">
        <v>40909</v>
      </c>
      <c r="E5" s="45">
        <v>88</v>
      </c>
      <c r="F5" s="45">
        <v>54</v>
      </c>
      <c r="G5" s="51">
        <v>734</v>
      </c>
      <c r="H5" s="51">
        <v>1427</v>
      </c>
      <c r="I5" s="49">
        <f>tblSales[[#This Row],[الوحدات المبيعة (التجزئة)]]+tblSales[[#This Row],[الوحدات المبيعة (الجملة)]]</f>
        <v>2161</v>
      </c>
      <c r="J5" s="46">
        <f>tblSales[[#This Row],[الوحدات المبيعة (التجزئة)]]*tblSales[[#This Row],[سعر التجزئة للوحدة]]+tblSales[[#This Row],[الوحدات المبيعة (الجملة)]]*tblSales[[#This Row],[سعر الوحدة في الجملة]]</f>
        <v>141650</v>
      </c>
    </row>
    <row r="6" spans="2:11" ht="17.25" customHeight="1" x14ac:dyDescent="0.2">
      <c r="B6" s="14">
        <v>1003</v>
      </c>
      <c r="C6" s="15" t="str">
        <f>IFERROR(IF(tblSales[[#This Row],[معرف المنتج]]&lt;&gt;"",VLOOKUP(tblSales[معرف المنتج],tblProducts[[معرف المنتج]:[الاسم]],2,FALSE),""),"معرف منتج غير معروف")</f>
        <v>طابعة</v>
      </c>
      <c r="D6" s="16">
        <v>40909</v>
      </c>
      <c r="E6" s="45">
        <v>70</v>
      </c>
      <c r="F6" s="45">
        <v>44</v>
      </c>
      <c r="G6" s="51">
        <v>744</v>
      </c>
      <c r="H6" s="51">
        <v>1043</v>
      </c>
      <c r="I6" s="49">
        <f>tblSales[[#This Row],[الوحدات المبيعة (التجزئة)]]+tblSales[[#This Row],[الوحدات المبيعة (الجملة)]]</f>
        <v>1787</v>
      </c>
      <c r="J6" s="46">
        <f>tblSales[[#This Row],[الوحدات المبيعة (التجزئة)]]*tblSales[[#This Row],[سعر التجزئة للوحدة]]+tblSales[[#This Row],[الوحدات المبيعة (الجملة)]]*tblSales[[#This Row],[سعر الوحدة في الجملة]]</f>
        <v>97972</v>
      </c>
    </row>
    <row r="7" spans="2:11" ht="17.25" customHeight="1" x14ac:dyDescent="0.2">
      <c r="B7" s="14">
        <v>1000</v>
      </c>
      <c r="C7" s="15" t="str">
        <f>IFERROR(IF(tblSales[[#This Row],[معرف المنتج]]&lt;&gt;"",VLOOKUP(tblSales[معرف المنتج],tblProducts[[معرف المنتج]:[الاسم]],2,FALSE),""),"معرف منتج غير معروف")</f>
        <v>لوحة مفاتيح</v>
      </c>
      <c r="D7" s="16">
        <v>40909</v>
      </c>
      <c r="E7" s="45">
        <v>63</v>
      </c>
      <c r="F7" s="45">
        <v>44</v>
      </c>
      <c r="G7" s="51">
        <v>681</v>
      </c>
      <c r="H7" s="51">
        <v>1523</v>
      </c>
      <c r="I7" s="49">
        <f>tblSales[[#This Row],[الوحدات المبيعة (التجزئة)]]+tblSales[[#This Row],[الوحدات المبيعة (الجملة)]]</f>
        <v>2204</v>
      </c>
      <c r="J7" s="46">
        <f>tblSales[[#This Row],[الوحدات المبيعة (التجزئة)]]*tblSales[[#This Row],[سعر التجزئة للوحدة]]+tblSales[[#This Row],[الوحدات المبيعة (الجملة)]]*tblSales[[#This Row],[سعر الوحدة في الجملة]]</f>
        <v>109915</v>
      </c>
    </row>
    <row r="8" spans="2:11" ht="17.25" customHeight="1" x14ac:dyDescent="0.2">
      <c r="B8" s="14">
        <v>1001</v>
      </c>
      <c r="C8" s="15" t="str">
        <f>IFERROR(IF(tblSales[[#This Row],[معرف المنتج]]&lt;&gt;"",VLOOKUP(tblSales[معرف المنتج],tblProducts[[معرف المنتج]:[الاسم]],2,FALSE),""),"معرف منتج غير معروف")</f>
        <v>شاشة عرض</v>
      </c>
      <c r="D8" s="16">
        <v>40909</v>
      </c>
      <c r="E8" s="45">
        <v>35</v>
      </c>
      <c r="F8" s="45">
        <v>27</v>
      </c>
      <c r="G8" s="51">
        <v>602</v>
      </c>
      <c r="H8" s="51">
        <v>1822</v>
      </c>
      <c r="I8" s="49">
        <f>tblSales[[#This Row],[الوحدات المبيعة (التجزئة)]]+tblSales[[#This Row],[الوحدات المبيعة (الجملة)]]</f>
        <v>2424</v>
      </c>
      <c r="J8" s="46">
        <f>tblSales[[#This Row],[الوحدات المبيعة (التجزئة)]]*tblSales[[#This Row],[سعر التجزئة للوحدة]]+tblSales[[#This Row],[الوحدات المبيعة (الجملة)]]*tblSales[[#This Row],[سعر الوحدة في الجملة]]</f>
        <v>70264</v>
      </c>
    </row>
    <row r="9" spans="2:11" ht="17.25" customHeight="1" x14ac:dyDescent="0.2">
      <c r="B9" s="14">
        <v>1003</v>
      </c>
      <c r="C9" s="15" t="str">
        <f>IFERROR(IF(tblSales[[#This Row],[معرف المنتج]]&lt;&gt;"",VLOOKUP(tblSales[معرف المنتج],tblProducts[[معرف المنتج]:[الاسم]],2,FALSE),""),"معرف منتج غير معروف")</f>
        <v>طابعة</v>
      </c>
      <c r="D9" s="16">
        <v>40940</v>
      </c>
      <c r="E9" s="45">
        <v>55</v>
      </c>
      <c r="F9" s="45">
        <v>44</v>
      </c>
      <c r="G9" s="51">
        <v>678</v>
      </c>
      <c r="H9" s="51">
        <v>1515</v>
      </c>
      <c r="I9" s="49">
        <f>tblSales[[#This Row],[الوحدات المبيعة (التجزئة)]]+tblSales[[#This Row],[الوحدات المبيعة (الجملة)]]</f>
        <v>2193</v>
      </c>
      <c r="J9" s="46">
        <f>tblSales[[#This Row],[الوحدات المبيعة (التجزئة)]]*tblSales[[#This Row],[سعر التجزئة للوحدة]]+tblSales[[#This Row],[الوحدات المبيعة (الجملة)]]*tblSales[[#This Row],[سعر الوحدة في الجملة]]</f>
        <v>103950</v>
      </c>
    </row>
    <row r="10" spans="2:11" ht="17.25" customHeight="1" x14ac:dyDescent="0.2">
      <c r="B10" s="14">
        <v>1004</v>
      </c>
      <c r="C10" s="15" t="str">
        <f>IFERROR(IF(tblSales[[#This Row],[معرف المنتج]]&lt;&gt;"",VLOOKUP(tblSales[معرف المنتج],tblProducts[[معرف المنتج]:[الاسم]],2,FALSE),""),"معرف منتج غير معروف")</f>
        <v>ماسح ضوئي</v>
      </c>
      <c r="D10" s="16">
        <v>40940</v>
      </c>
      <c r="E10" s="45">
        <v>83</v>
      </c>
      <c r="F10" s="45">
        <v>54</v>
      </c>
      <c r="G10" s="51">
        <v>753</v>
      </c>
      <c r="H10" s="51">
        <v>1005</v>
      </c>
      <c r="I10" s="49">
        <f>tblSales[[#This Row],[الوحدات المبيعة (التجزئة)]]+tblSales[[#This Row],[الوحدات المبيعة (الجملة)]]</f>
        <v>1758</v>
      </c>
      <c r="J10" s="46">
        <f>tblSales[[#This Row],[الوحدات المبيعة (التجزئة)]]*tblSales[[#This Row],[سعر التجزئة للوحدة]]+tblSales[[#This Row],[الوحدات المبيعة (الجملة)]]*tblSales[[#This Row],[سعر الوحدة في الجملة]]</f>
        <v>116769</v>
      </c>
    </row>
    <row r="11" spans="2:11" ht="17.25" customHeight="1" x14ac:dyDescent="0.2">
      <c r="B11" s="14">
        <v>1000</v>
      </c>
      <c r="C11" s="15" t="str">
        <f>IFERROR(IF(tblSales[[#This Row],[معرف المنتج]]&lt;&gt;"",VLOOKUP(tblSales[معرف المنتج],tblProducts[[معرف المنتج]:[الاسم]],2,FALSE),""),"معرف منتج غير معروف")</f>
        <v>لوحة مفاتيح</v>
      </c>
      <c r="D11" s="16">
        <v>40940</v>
      </c>
      <c r="E11" s="45">
        <v>34</v>
      </c>
      <c r="F11" s="45">
        <v>34</v>
      </c>
      <c r="G11" s="51">
        <v>986</v>
      </c>
      <c r="H11" s="51">
        <v>1069</v>
      </c>
      <c r="I11" s="49">
        <f>tblSales[[#This Row],[الوحدات المبيعة (التجزئة)]]+tblSales[[#This Row],[الوحدات المبيعة (الجملة)]]</f>
        <v>2055</v>
      </c>
      <c r="J11" s="46">
        <f>tblSales[[#This Row],[الوحدات المبيعة (التجزئة)]]*tblSales[[#This Row],[سعر التجزئة للوحدة]]+tblSales[[#This Row],[الوحدات المبيعة (الجملة)]]*tblSales[[#This Row],[سعر الوحدة في الجملة]]</f>
        <v>69870</v>
      </c>
    </row>
    <row r="12" spans="2:11" ht="17.25" customHeight="1" x14ac:dyDescent="0.2">
      <c r="B12" s="14">
        <v>1001</v>
      </c>
      <c r="C12" s="15" t="str">
        <f>IFERROR(IF(tblSales[[#This Row],[معرف المنتج]]&lt;&gt;"",VLOOKUP(tblSales[معرف المنتج],tblProducts[[معرف المنتج]:[الاسم]],2,FALSE),""),"معرف منتج غير معروف")</f>
        <v>شاشة عرض</v>
      </c>
      <c r="D12" s="16">
        <v>40940</v>
      </c>
      <c r="E12" s="45">
        <v>35</v>
      </c>
      <c r="F12" s="45">
        <v>25</v>
      </c>
      <c r="G12" s="51">
        <v>848</v>
      </c>
      <c r="H12" s="51">
        <v>1211</v>
      </c>
      <c r="I12" s="49">
        <f>tblSales[[#This Row],[الوحدات المبيعة (التجزئة)]]+tblSales[[#This Row],[الوحدات المبيعة (الجملة)]]</f>
        <v>2059</v>
      </c>
      <c r="J12" s="46">
        <f>tblSales[[#This Row],[الوحدات المبيعة (التجزئة)]]*tblSales[[#This Row],[سعر التجزئة للوحدة]]+tblSales[[#This Row],[الوحدات المبيعة (الجملة)]]*tblSales[[#This Row],[سعر الوحدة في الجملة]]</f>
        <v>59955</v>
      </c>
    </row>
    <row r="13" spans="2:11" ht="17.25" customHeight="1" x14ac:dyDescent="0.2">
      <c r="B13" s="14">
        <v>1003</v>
      </c>
      <c r="C13" s="15" t="str">
        <f>IFERROR(IF(tblSales[[#This Row],[معرف المنتج]]&lt;&gt;"",VLOOKUP(tblSales[معرف المنتج],tblProducts[[معرف المنتج]:[الاسم]],2,FALSE),""),"معرف منتج غير معروف")</f>
        <v>طابعة</v>
      </c>
      <c r="D13" s="16">
        <v>40940</v>
      </c>
      <c r="E13" s="45">
        <v>41</v>
      </c>
      <c r="F13" s="45">
        <v>38</v>
      </c>
      <c r="G13" s="51">
        <v>980</v>
      </c>
      <c r="H13" s="51">
        <v>1330</v>
      </c>
      <c r="I13" s="49">
        <f>tblSales[[#This Row],[الوحدات المبيعة (التجزئة)]]+tblSales[[#This Row],[الوحدات المبيعة (الجملة)]]</f>
        <v>2310</v>
      </c>
      <c r="J13" s="46">
        <f>tblSales[[#This Row],[الوحدات المبيعة (التجزئة)]]*tblSales[[#This Row],[سعر التجزئة للوحدة]]+tblSales[[#This Row],[الوحدات المبيعة (الجملة)]]*tblSales[[#This Row],[سعر الوحدة في الجملة]]</f>
        <v>90720</v>
      </c>
    </row>
    <row r="14" spans="2:11" ht="17.25" customHeight="1" x14ac:dyDescent="0.2">
      <c r="B14" s="14">
        <v>1005</v>
      </c>
      <c r="C14" s="15" t="str">
        <f>IFERROR(IF(tblSales[[#This Row],[معرف المنتج]]&lt;&gt;"",VLOOKUP(tblSales[معرف المنتج],tblProducts[[معرف المنتج]:[الاسم]],2,FALSE),""),"معرف منتج غير معروف")</f>
        <v>مؤشر ليزي</v>
      </c>
      <c r="D14" s="16">
        <v>40968</v>
      </c>
      <c r="E14" s="45">
        <v>27</v>
      </c>
      <c r="F14" s="45">
        <v>18</v>
      </c>
      <c r="G14" s="51">
        <v>533</v>
      </c>
      <c r="H14" s="51">
        <v>1936</v>
      </c>
      <c r="I14" s="49">
        <f>tblSales[[#This Row],[الوحدات المبيعة (التجزئة)]]+tblSales[[#This Row],[الوحدات المبيعة (الجملة)]]</f>
        <v>2469</v>
      </c>
      <c r="J14" s="46">
        <f>tblSales[[#This Row],[الوحدات المبيعة (التجزئة)]]*tblSales[[#This Row],[سعر التجزئة للوحدة]]+tblSales[[#This Row],[الوحدات المبيعة (الجملة)]]*tblSales[[#This Row],[سعر الوحدة في الجملة]]</f>
        <v>49239</v>
      </c>
    </row>
    <row r="15" spans="2:11" ht="17.25" customHeight="1" x14ac:dyDescent="0.2">
      <c r="B15" s="14">
        <v>1004</v>
      </c>
      <c r="C15" s="15" t="str">
        <f>IFERROR(IF(tblSales[[#This Row],[معرف المنتج]]&lt;&gt;"",VLOOKUP(tblSales[معرف المنتج],tblProducts[[معرف المنتج]:[الاسم]],2,FALSE),""),"معرف منتج غير معروف")</f>
        <v>ماسح ضوئي</v>
      </c>
      <c r="D15" s="16">
        <v>40968</v>
      </c>
      <c r="E15" s="45">
        <v>38</v>
      </c>
      <c r="F15" s="45">
        <v>28</v>
      </c>
      <c r="G15" s="51">
        <v>952</v>
      </c>
      <c r="H15" s="51">
        <v>1512</v>
      </c>
      <c r="I15" s="49">
        <f>tblSales[[#This Row],[الوحدات المبيعة (التجزئة)]]+tblSales[[#This Row],[الوحدات المبيعة (الجملة)]]</f>
        <v>2464</v>
      </c>
      <c r="J15" s="46">
        <f>tblSales[[#This Row],[الوحدات المبيعة (التجزئة)]]*tblSales[[#This Row],[سعر التجزئة للوحدة]]+tblSales[[#This Row],[الوحدات المبيعة (الجملة)]]*tblSales[[#This Row],[سعر الوحدة في الجملة]]</f>
        <v>78512</v>
      </c>
    </row>
    <row r="16" spans="2:11" ht="17.25" customHeight="1" x14ac:dyDescent="0.2">
      <c r="B16" s="14">
        <v>1000</v>
      </c>
      <c r="C16" s="15" t="str">
        <f>IFERROR(IF(tblSales[[#This Row],[معرف المنتج]]&lt;&gt;"",VLOOKUP(tblSales[معرف المنتج],tblProducts[[معرف المنتج]:[الاسم]],2,FALSE),""),"معرف منتج غير معروف")</f>
        <v>لوحة مفاتيح</v>
      </c>
      <c r="D16" s="16">
        <v>40968</v>
      </c>
      <c r="E16" s="45">
        <v>92</v>
      </c>
      <c r="F16" s="45">
        <v>92</v>
      </c>
      <c r="G16" s="51">
        <v>956</v>
      </c>
      <c r="H16" s="51">
        <v>1266</v>
      </c>
      <c r="I16" s="49">
        <f>tblSales[[#This Row],[الوحدات المبيعة (التجزئة)]]+tblSales[[#This Row],[الوحدات المبيعة (الجملة)]]</f>
        <v>2222</v>
      </c>
      <c r="J16" s="46">
        <f>tblSales[[#This Row],[الوحدات المبيعة (التجزئة)]]*tblSales[[#This Row],[سعر التجزئة للوحدة]]+tblSales[[#This Row],[الوحدات المبيعة (الجملة)]]*tblSales[[#This Row],[سعر الوحدة في الجملة]]</f>
        <v>204424</v>
      </c>
    </row>
    <row r="17" spans="2:10" ht="17.25" customHeight="1" x14ac:dyDescent="0.2">
      <c r="B17" s="14">
        <v>1001</v>
      </c>
      <c r="C17" s="15" t="str">
        <f>IFERROR(IF(tblSales[[#This Row],[معرف المنتج]]&lt;&gt;"",VLOOKUP(tblSales[معرف المنتج],tblProducts[[معرف المنتج]:[الاسم]],2,FALSE),""),"معرف منتج غير معروف")</f>
        <v>شاشة عرض</v>
      </c>
      <c r="D17" s="16">
        <v>40968</v>
      </c>
      <c r="E17" s="45">
        <v>43</v>
      </c>
      <c r="F17" s="45">
        <v>36</v>
      </c>
      <c r="G17" s="51">
        <v>952</v>
      </c>
      <c r="H17" s="51">
        <v>1390</v>
      </c>
      <c r="I17" s="49">
        <f>tblSales[[#This Row],[الوحدات المبيعة (التجزئة)]]+tblSales[[#This Row],[الوحدات المبيعة (الجملة)]]</f>
        <v>2342</v>
      </c>
      <c r="J17" s="46">
        <f>tblSales[[#This Row],[الوحدات المبيعة (التجزئة)]]*tblSales[[#This Row],[سعر التجزئة للوحدة]]+tblSales[[#This Row],[الوحدات المبيعة (الجملة)]]*tblSales[[#This Row],[سعر الوحدة في الجملة]]</f>
        <v>90976</v>
      </c>
    </row>
    <row r="18" spans="2:10" ht="17.25" customHeight="1" x14ac:dyDescent="0.2">
      <c r="B18" s="14">
        <v>1003</v>
      </c>
      <c r="C18" s="15" t="str">
        <f>IFERROR(IF(tblSales[[#This Row],[معرف المنتج]]&lt;&gt;"",VLOOKUP(tblSales[معرف المنتج],tblProducts[[معرف المنتج]:[الاسم]],2,FALSE),""),"معرف منتج غير معروف")</f>
        <v>طابعة</v>
      </c>
      <c r="D18" s="16">
        <v>40968</v>
      </c>
      <c r="E18" s="45">
        <v>98</v>
      </c>
      <c r="F18" s="45">
        <v>73</v>
      </c>
      <c r="G18" s="51">
        <v>530</v>
      </c>
      <c r="H18" s="51">
        <v>1452</v>
      </c>
      <c r="I18" s="49">
        <f>tblSales[[#This Row],[الوحدات المبيعة (التجزئة)]]+tblSales[[#This Row],[الوحدات المبيعة (الجملة)]]</f>
        <v>1982</v>
      </c>
      <c r="J18" s="46">
        <f>tblSales[[#This Row],[الوحدات المبيعة (التجزئة)]]*tblSales[[#This Row],[سعر التجزئة للوحدة]]+tblSales[[#This Row],[الوحدات المبيعة (الجملة)]]*tblSales[[#This Row],[سعر الوحدة في الجملة]]</f>
        <v>157936</v>
      </c>
    </row>
    <row r="19" spans="2:10" ht="17.25" customHeight="1" x14ac:dyDescent="0.2">
      <c r="B19" s="14">
        <v>1005</v>
      </c>
      <c r="C19" s="15" t="str">
        <f>IFERROR(IF(tblSales[[#This Row],[معرف المنتج]]&lt;&gt;"",VLOOKUP(tblSales[معرف المنتج],tblProducts[[معرف المنتج]:[الاسم]],2,FALSE),""),"معرف منتج غير معروف")</f>
        <v>مؤشر ليزي</v>
      </c>
      <c r="D19" s="16">
        <v>40999</v>
      </c>
      <c r="E19" s="45">
        <v>38</v>
      </c>
      <c r="F19" s="45">
        <v>28</v>
      </c>
      <c r="G19" s="51">
        <v>973</v>
      </c>
      <c r="H19" s="51">
        <v>1415</v>
      </c>
      <c r="I19" s="49">
        <f>tblSales[[#This Row],[الوحدات المبيعة (التجزئة)]]+tblSales[[#This Row],[الوحدات المبيعة (الجملة)]]</f>
        <v>2388</v>
      </c>
      <c r="J19" s="46">
        <f>tblSales[[#This Row],[الوحدات المبيعة (التجزئة)]]*tblSales[[#This Row],[سعر التجزئة للوحدة]]+tblSales[[#This Row],[الوحدات المبيعة (الجملة)]]*tblSales[[#This Row],[سعر الوحدة في الجملة]]</f>
        <v>76594</v>
      </c>
    </row>
    <row r="20" spans="2:10" ht="17.25" customHeight="1" x14ac:dyDescent="0.2">
      <c r="B20" s="14">
        <v>1000</v>
      </c>
      <c r="C20" s="15" t="str">
        <f>IFERROR(IF(tblSales[[#This Row],[معرف المنتج]]&lt;&gt;"",VLOOKUP(tblSales[معرف المنتج],tblProducts[[معرف المنتج]:[الاسم]],2,FALSE),""),"معرف منتج غير معروف")</f>
        <v>لوحة مفاتيح</v>
      </c>
      <c r="D20" s="16">
        <v>40999</v>
      </c>
      <c r="E20" s="45">
        <v>50</v>
      </c>
      <c r="F20" s="45">
        <v>36</v>
      </c>
      <c r="G20" s="51">
        <v>672</v>
      </c>
      <c r="H20" s="51">
        <v>1105</v>
      </c>
      <c r="I20" s="49">
        <f>tblSales[[#This Row],[الوحدات المبيعة (التجزئة)]]+tblSales[[#This Row],[الوحدات المبيعة (الجملة)]]</f>
        <v>1777</v>
      </c>
      <c r="J20" s="46">
        <f>tblSales[[#This Row],[الوحدات المبيعة (التجزئة)]]*tblSales[[#This Row],[سعر التجزئة للوحدة]]+tblSales[[#This Row],[الوحدات المبيعة (الجملة)]]*tblSales[[#This Row],[سعر الوحدة في الجملة]]</f>
        <v>73380</v>
      </c>
    </row>
    <row r="21" spans="2:10" ht="17.25" customHeight="1" x14ac:dyDescent="0.2">
      <c r="B21" s="14">
        <v>1004</v>
      </c>
      <c r="C21" s="15" t="str">
        <f>IFERROR(IF(tblSales[[#This Row],[معرف المنتج]]&lt;&gt;"",VLOOKUP(tblSales[معرف المنتج],tblProducts[[معرف المنتج]:[الاسم]],2,FALSE),""),"معرف منتج غير معروف")</f>
        <v>ماسح ضوئي</v>
      </c>
      <c r="D21" s="16">
        <v>40999</v>
      </c>
      <c r="E21" s="45">
        <v>24</v>
      </c>
      <c r="F21" s="45">
        <v>23</v>
      </c>
      <c r="G21" s="51">
        <v>769</v>
      </c>
      <c r="H21" s="51">
        <v>1629</v>
      </c>
      <c r="I21" s="49">
        <f>tblSales[[#This Row],[الوحدات المبيعة (التجزئة)]]+tblSales[[#This Row],[الوحدات المبيعة (الجملة)]]</f>
        <v>2398</v>
      </c>
      <c r="J21" s="46">
        <f>tblSales[[#This Row],[الوحدات المبيعة (التجزئة)]]*tblSales[[#This Row],[سعر التجزئة للوحدة]]+tblSales[[#This Row],[الوحدات المبيعة (الجملة)]]*tblSales[[#This Row],[سعر الوحدة في الجملة]]</f>
        <v>55923</v>
      </c>
    </row>
    <row r="22" spans="2:10" ht="17.25" customHeight="1" x14ac:dyDescent="0.2">
      <c r="B22" s="14">
        <v>1001</v>
      </c>
      <c r="C22" s="15" t="str">
        <f>IFERROR(IF(tblSales[[#This Row],[معرف المنتج]]&lt;&gt;"",VLOOKUP(tblSales[معرف المنتج],tblProducts[[معرف المنتج]:[الاسم]],2,FALSE),""),"معرف منتج غير معروف")</f>
        <v>شاشة عرض</v>
      </c>
      <c r="D22" s="16">
        <v>40999</v>
      </c>
      <c r="E22" s="45">
        <v>72</v>
      </c>
      <c r="F22" s="45">
        <v>57</v>
      </c>
      <c r="G22" s="51">
        <v>985</v>
      </c>
      <c r="H22" s="51">
        <v>1848</v>
      </c>
      <c r="I22" s="49">
        <f>tblSales[[#This Row],[الوحدات المبيعة (التجزئة)]]+tblSales[[#This Row],[الوحدات المبيعة (الجملة)]]</f>
        <v>2833</v>
      </c>
      <c r="J22" s="46">
        <f>tblSales[[#This Row],[الوحدات المبيعة (التجزئة)]]*tblSales[[#This Row],[سعر التجزئة للوحدة]]+tblSales[[#This Row],[الوحدات المبيعة (الجملة)]]*tblSales[[#This Row],[سعر الوحدة في الجملة]]</f>
        <v>176256</v>
      </c>
    </row>
    <row r="23" spans="2:10" ht="17.25" customHeight="1" x14ac:dyDescent="0.2">
      <c r="B23" s="14">
        <v>1005</v>
      </c>
      <c r="C23" s="15" t="str">
        <f>IFERROR(IF(tblSales[[#This Row],[معرف المنتج]]&lt;&gt;"",VLOOKUP(tblSales[معرف المنتج],tblProducts[[معرف المنتج]:[الاسم]],2,FALSE),""),"معرف منتج غير معروف")</f>
        <v>مؤشر ليزي</v>
      </c>
      <c r="D23" s="16">
        <v>40999</v>
      </c>
      <c r="E23" s="45">
        <v>85</v>
      </c>
      <c r="F23" s="45">
        <v>43</v>
      </c>
      <c r="G23" s="51">
        <v>721</v>
      </c>
      <c r="H23" s="51">
        <v>1426</v>
      </c>
      <c r="I23" s="49">
        <f>tblSales[[#This Row],[الوحدات المبيعة (التجزئة)]]+tblSales[[#This Row],[الوحدات المبيعة (الجملة)]]</f>
        <v>2147</v>
      </c>
      <c r="J23" s="46">
        <f>tblSales[[#This Row],[الوحدات المبيعة (التجزئة)]]*tblSales[[#This Row],[سعر التجزئة للوحدة]]+tblSales[[#This Row],[الوحدات المبيعة (الجملة)]]*tblSales[[#This Row],[سعر الوحدة في الجملة]]</f>
        <v>122603</v>
      </c>
    </row>
    <row r="24" spans="2:10" ht="17.25" customHeight="1" x14ac:dyDescent="0.2">
      <c r="B24" s="14">
        <v>1000</v>
      </c>
      <c r="C24" s="15" t="str">
        <f>IFERROR(IF(tblSales[[#This Row],[معرف المنتج]]&lt;&gt;"",VLOOKUP(tblSales[معرف المنتج],tblProducts[[معرف المنتج]:[الاسم]],2,FALSE),""),"معرف منتج غير معروف")</f>
        <v>لوحة مفاتيح</v>
      </c>
      <c r="D24" s="16">
        <v>41029</v>
      </c>
      <c r="E24" s="45">
        <v>91</v>
      </c>
      <c r="F24" s="45">
        <v>65</v>
      </c>
      <c r="G24" s="51">
        <v>603</v>
      </c>
      <c r="H24" s="51">
        <v>1226</v>
      </c>
      <c r="I24" s="49">
        <f>tblSales[[#This Row],[الوحدات المبيعة (التجزئة)]]+tblSales[[#This Row],[الوحدات المبيعة (الجملة)]]</f>
        <v>1829</v>
      </c>
      <c r="J24" s="46">
        <f>tblSales[[#This Row],[الوحدات المبيعة (التجزئة)]]*tblSales[[#This Row],[سعر التجزئة للوحدة]]+tblSales[[#This Row],[الوحدات المبيعة (الجملة)]]*tblSales[[#This Row],[سعر الوحدة في الجملة]]</f>
        <v>134563</v>
      </c>
    </row>
    <row r="25" spans="2:10" ht="17.25" customHeight="1" x14ac:dyDescent="0.2">
      <c r="B25" s="14">
        <v>1003</v>
      </c>
      <c r="C25" s="15" t="str">
        <f>IFERROR(IF(tblSales[[#This Row],[معرف المنتج]]&lt;&gt;"",VLOOKUP(tblSales[معرف المنتج],tblProducts[[معرف المنتج]:[الاسم]],2,FALSE),""),"معرف منتج غير معروف")</f>
        <v>طابعة</v>
      </c>
      <c r="D25" s="16">
        <v>41029</v>
      </c>
      <c r="E25" s="45">
        <v>91</v>
      </c>
      <c r="F25" s="45">
        <v>55</v>
      </c>
      <c r="G25" s="51">
        <v>892</v>
      </c>
      <c r="H25" s="51">
        <v>1823</v>
      </c>
      <c r="I25" s="49">
        <f>tblSales[[#This Row],[الوحدات المبيعة (التجزئة)]]+tblSales[[#This Row],[الوحدات المبيعة (الجملة)]]</f>
        <v>2715</v>
      </c>
      <c r="J25" s="46">
        <f>tblSales[[#This Row],[الوحدات المبيعة (التجزئة)]]*tblSales[[#This Row],[سعر التجزئة للوحدة]]+tblSales[[#This Row],[الوحدات المبيعة (الجملة)]]*tblSales[[#This Row],[سعر الوحدة في الجملة]]</f>
        <v>181437</v>
      </c>
    </row>
    <row r="26" spans="2:10" ht="17.25" customHeight="1" x14ac:dyDescent="0.2">
      <c r="B26" s="14">
        <v>1001</v>
      </c>
      <c r="C26" s="15" t="str">
        <f>IFERROR(IF(tblSales[[#This Row],[معرف المنتج]]&lt;&gt;"",VLOOKUP(tblSales[معرف المنتج],tblProducts[[معرف المنتج]:[الاسم]],2,FALSE),""),"معرف منتج غير معروف")</f>
        <v>شاشة عرض</v>
      </c>
      <c r="D26" s="16">
        <v>41029</v>
      </c>
      <c r="E26" s="45">
        <v>42</v>
      </c>
      <c r="F26" s="45">
        <v>42</v>
      </c>
      <c r="G26" s="51">
        <v>611</v>
      </c>
      <c r="H26" s="51">
        <v>1181</v>
      </c>
      <c r="I26" s="49">
        <f>tblSales[[#This Row],[الوحدات المبيعة (التجزئة)]]+tblSales[[#This Row],[الوحدات المبيعة (الجملة)]]</f>
        <v>1792</v>
      </c>
      <c r="J26" s="46">
        <f>tblSales[[#This Row],[الوحدات المبيعة (التجزئة)]]*tblSales[[#This Row],[سعر التجزئة للوحدة]]+tblSales[[#This Row],[الوحدات المبيعة (الجملة)]]*tblSales[[#This Row],[سعر الوحدة في الجملة]]</f>
        <v>75264</v>
      </c>
    </row>
    <row r="27" spans="2:10" ht="17.25" customHeight="1" x14ac:dyDescent="0.2">
      <c r="B27" s="14">
        <v>1003</v>
      </c>
      <c r="C27" s="15" t="str">
        <f>IFERROR(IF(tblSales[[#This Row],[معرف المنتج]]&lt;&gt;"",VLOOKUP(tblSales[معرف المنتج],tblProducts[[معرف المنتج]:[الاسم]],2,FALSE),""),"معرف منتج غير معروف")</f>
        <v>طابعة</v>
      </c>
      <c r="D27" s="16">
        <v>41029</v>
      </c>
      <c r="E27" s="45">
        <v>85</v>
      </c>
      <c r="F27" s="45">
        <v>43</v>
      </c>
      <c r="G27" s="51">
        <v>530</v>
      </c>
      <c r="H27" s="51">
        <v>1039</v>
      </c>
      <c r="I27" s="49">
        <f>tblSales[[#This Row],[الوحدات المبيعة (التجزئة)]]+tblSales[[#This Row],[الوحدات المبيعة (الجملة)]]</f>
        <v>1569</v>
      </c>
      <c r="J27" s="46">
        <f>tblSales[[#This Row],[الوحدات المبيعة (التجزئة)]]*tblSales[[#This Row],[سعر التجزئة للوحدة]]+tblSales[[#This Row],[الوحدات المبيعة (الجملة)]]*tblSales[[#This Row],[سعر الوحدة في الجملة]]</f>
        <v>89727</v>
      </c>
    </row>
    <row r="28" spans="2:10" ht="17.25" customHeight="1" x14ac:dyDescent="0.2">
      <c r="B28" s="14">
        <v>1000</v>
      </c>
      <c r="C28" s="15" t="str">
        <f>IFERROR(IF(tblSales[[#This Row],[معرف المنتج]]&lt;&gt;"",VLOOKUP(tblSales[معرف المنتج],tblProducts[[معرف المنتج]:[الاسم]],2,FALSE),""),"معرف منتج غير معروف")</f>
        <v>لوحة مفاتيح</v>
      </c>
      <c r="D28" s="16">
        <v>41029</v>
      </c>
      <c r="E28" s="45">
        <v>82</v>
      </c>
      <c r="F28" s="45">
        <v>71</v>
      </c>
      <c r="G28" s="51">
        <v>716</v>
      </c>
      <c r="H28" s="51">
        <v>1249</v>
      </c>
      <c r="I28" s="49">
        <f>tblSales[[#This Row],[الوحدات المبيعة (التجزئة)]]+tblSales[[#This Row],[الوحدات المبيعة (الجملة)]]</f>
        <v>1965</v>
      </c>
      <c r="J28" s="46">
        <f>tblSales[[#This Row],[الوحدات المبيعة (التجزئة)]]*tblSales[[#This Row],[سعر التجزئة للوحدة]]+tblSales[[#This Row],[الوحدات المبيعة (الجملة)]]*tblSales[[#This Row],[سعر الوحدة في الجملة]]</f>
        <v>147391</v>
      </c>
    </row>
    <row r="29" spans="2:10" ht="17.25" customHeight="1" x14ac:dyDescent="0.2">
      <c r="B29" s="14">
        <v>1005</v>
      </c>
      <c r="C29" s="15" t="str">
        <f>IFERROR(IF(tblSales[[#This Row],[معرف المنتج]]&lt;&gt;"",VLOOKUP(tblSales[معرف المنتج],tblProducts[[معرف المنتج]:[الاسم]],2,FALSE),""),"معرف منتج غير معروف")</f>
        <v>مؤشر ليزي</v>
      </c>
      <c r="D29" s="16">
        <v>41043</v>
      </c>
      <c r="E29" s="45">
        <v>34</v>
      </c>
      <c r="F29" s="45">
        <v>31</v>
      </c>
      <c r="G29" s="51">
        <v>850</v>
      </c>
      <c r="H29" s="51">
        <v>1548</v>
      </c>
      <c r="I29" s="49">
        <f>tblSales[[#This Row],[الوحدات المبيعة (التجزئة)]]+tblSales[[#This Row],[الوحدات المبيعة (الجملة)]]</f>
        <v>2398</v>
      </c>
      <c r="J29" s="46">
        <f>tblSales[[#This Row],[الوحدات المبيعة (التجزئة)]]*tblSales[[#This Row],[سعر التجزئة للوحدة]]+tblSales[[#This Row],[الوحدات المبيعة (الجملة)]]*tblSales[[#This Row],[سعر الوحدة في الجملة]]</f>
        <v>76888</v>
      </c>
    </row>
    <row r="30" spans="2:10" ht="17.25" customHeight="1" x14ac:dyDescent="0.2">
      <c r="B30" s="14">
        <v>1001</v>
      </c>
      <c r="C30" s="15" t="str">
        <f>IFERROR(IF(tblSales[[#This Row],[معرف المنتج]]&lt;&gt;"",VLOOKUP(tblSales[معرف المنتج],tblProducts[[معرف المنتج]:[الاسم]],2,FALSE),""),"معرف منتج غير معروف")</f>
        <v>شاشة عرض</v>
      </c>
      <c r="D30" s="16">
        <v>41043</v>
      </c>
      <c r="E30" s="45">
        <v>64</v>
      </c>
      <c r="F30" s="45">
        <v>40</v>
      </c>
      <c r="G30" s="51">
        <v>876</v>
      </c>
      <c r="H30" s="51">
        <v>1663</v>
      </c>
      <c r="I30" s="49">
        <f>tblSales[[#This Row],[الوحدات المبيعة (التجزئة)]]+tblSales[[#This Row],[الوحدات المبيعة (الجملة)]]</f>
        <v>2539</v>
      </c>
      <c r="J30" s="46">
        <f>tblSales[[#This Row],[الوحدات المبيعة (التجزئة)]]*tblSales[[#This Row],[سعر التجزئة للوحدة]]+tblSales[[#This Row],[الوحدات المبيعة (الجملة)]]*tblSales[[#This Row],[سعر الوحدة في الجملة]]</f>
        <v>122584</v>
      </c>
    </row>
    <row r="31" spans="2:10" ht="17.25" customHeight="1" x14ac:dyDescent="0.2">
      <c r="B31" s="14">
        <v>1005</v>
      </c>
      <c r="C31" s="15" t="str">
        <f>IFERROR(IF(tblSales[[#This Row],[معرف المنتج]]&lt;&gt;"",VLOOKUP(tblSales[معرف المنتج],tblProducts[[معرف المنتج]:[الاسم]],2,FALSE),""),"معرف منتج غير معروف")</f>
        <v>مؤشر ليزي</v>
      </c>
      <c r="D31" s="16">
        <v>41043</v>
      </c>
      <c r="E31" s="45">
        <v>33</v>
      </c>
      <c r="F31" s="45">
        <v>30</v>
      </c>
      <c r="G31" s="51">
        <v>881</v>
      </c>
      <c r="H31" s="51">
        <v>1149</v>
      </c>
      <c r="I31" s="49">
        <f>tblSales[[#This Row],[الوحدات المبيعة (التجزئة)]]+tblSales[[#This Row],[الوحدات المبيعة (الجملة)]]</f>
        <v>2030</v>
      </c>
      <c r="J31" s="46">
        <f>tblSales[[#This Row],[الوحدات المبيعة (التجزئة)]]*tblSales[[#This Row],[سعر التجزئة للوحدة]]+tblSales[[#This Row],[الوحدات المبيعة (الجملة)]]*tblSales[[#This Row],[سعر الوحدة في الجملة]]</f>
        <v>63543</v>
      </c>
    </row>
    <row r="32" spans="2:10" ht="17.25" customHeight="1" x14ac:dyDescent="0.2">
      <c r="B32" s="14">
        <v>1005</v>
      </c>
      <c r="C32" s="15" t="str">
        <f>IFERROR(IF(tblSales[[#This Row],[معرف المنتج]]&lt;&gt;"",VLOOKUP(tblSales[معرف المنتج],tblProducts[[معرف المنتج]:[الاسم]],2,FALSE),""),"معرف منتج غير معروف")</f>
        <v>مؤشر ليزي</v>
      </c>
      <c r="D32" s="16">
        <v>41043</v>
      </c>
      <c r="E32" s="45">
        <v>29</v>
      </c>
      <c r="F32" s="45">
        <v>27</v>
      </c>
      <c r="G32" s="51">
        <v>802</v>
      </c>
      <c r="H32" s="51">
        <v>1548</v>
      </c>
      <c r="I32" s="49">
        <f>tblSales[[#This Row],[الوحدات المبيعة (التجزئة)]]+tblSales[[#This Row],[الوحدات المبيعة (الجملة)]]</f>
        <v>2350</v>
      </c>
      <c r="J32" s="46">
        <f>tblSales[[#This Row],[الوحدات المبيعة (التجزئة)]]*tblSales[[#This Row],[سعر التجزئة للوحدة]]+tblSales[[#This Row],[الوحدات المبيعة (الجملة)]]*tblSales[[#This Row],[سعر الوحدة في الجملة]]</f>
        <v>65054</v>
      </c>
    </row>
    <row r="33" spans="2:10" ht="17.25" customHeight="1" x14ac:dyDescent="0.2">
      <c r="B33" s="14">
        <v>1001</v>
      </c>
      <c r="C33" s="15" t="str">
        <f>IFERROR(IF(tblSales[[#This Row],[معرف المنتج]]&lt;&gt;"",VLOOKUP(tblSales[معرف المنتج],tblProducts[[معرف المنتج]:[الاسم]],2,FALSE),""),"معرف منتج غير معروف")</f>
        <v>شاشة عرض</v>
      </c>
      <c r="D33" s="16">
        <v>41619</v>
      </c>
      <c r="E33" s="45">
        <v>24</v>
      </c>
      <c r="F33" s="45">
        <v>15</v>
      </c>
      <c r="G33" s="51">
        <v>824</v>
      </c>
      <c r="H33" s="51">
        <v>1994</v>
      </c>
      <c r="I33" s="49">
        <f>tblSales[[#This Row],[الوحدات المبيعة (التجزئة)]]+tblSales[[#This Row],[الوحدات المبيعة (الجملة)]]</f>
        <v>2818</v>
      </c>
      <c r="J33" s="46">
        <f>tblSales[[#This Row],[الوحدات المبيعة (التجزئة)]]*tblSales[[#This Row],[سعر التجزئة للوحدة]]+tblSales[[#This Row],[الوحدات المبيعة (الجملة)]]*tblSales[[#This Row],[سعر الوحدة في الجملة]]</f>
        <v>49686</v>
      </c>
    </row>
    <row r="34" spans="2:10" ht="17.25" customHeight="1" x14ac:dyDescent="0.2">
      <c r="B34" s="14">
        <v>1000</v>
      </c>
      <c r="C34" s="26" t="str">
        <f>IFERROR(IF(tblSales[[#This Row],[معرف المنتج]]&lt;&gt;"",VLOOKUP(tblSales[معرف المنتج],tblProducts[[معرف المنتج]:[الاسم]],2,FALSE),""),"معرف منتج غير معروف")</f>
        <v>لوحة مفاتيح</v>
      </c>
      <c r="D34" s="27"/>
      <c r="E34" s="47"/>
      <c r="F34" s="47"/>
      <c r="G34" s="47"/>
      <c r="H34" s="47"/>
      <c r="I34" s="50">
        <f>tblSales[[#This Row],[الوحدات المبيعة (التجزئة)]]+tblSales[[#This Row],[الوحدات المبيعة (الجملة)]]</f>
        <v>0</v>
      </c>
      <c r="J34" s="48">
        <f>tblSales[[#This Row],[الوحدات المبيعة (التجزئة)]]*tblSales[[#This Row],[سعر التجزئة للوحدة]]+tblSales[[#This Row],[الوحدات المبيعة (الجملة)]]*tblSales[[#This Row],[سعر الوحدة في الجملة]]</f>
        <v>0</v>
      </c>
    </row>
  </sheetData>
  <printOptions horizontalCentered="1"/>
  <pageMargins left="0.45" right="0.45" top="0.5" bottom="0.5" header="0.3" footer="0.3"/>
  <pageSetup scale="51" fitToHeight="0" orientation="portrait" r:id="rId1"/>
  <headerFooter differentFirst="1">
    <oddFooter>الصفحة &amp;P من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D18"/>
  <sheetViews>
    <sheetView showGridLines="0" rightToLeft="1" zoomScaleNormal="100" workbookViewId="0">
      <selection activeCell="G16" sqref="G16"/>
    </sheetView>
  </sheetViews>
  <sheetFormatPr defaultRowHeight="32.25" customHeight="1" x14ac:dyDescent="0.2"/>
  <cols>
    <col min="1" max="1" width="3.5703125" style="4" customWidth="1"/>
    <col min="2" max="2" width="12.140625" style="4" customWidth="1"/>
    <col min="3" max="3" width="19.7109375" style="4" customWidth="1"/>
    <col min="4" max="4" width="54" style="4" customWidth="1"/>
    <col min="5" max="5" width="3.5703125" style="4" customWidth="1"/>
    <col min="6" max="16384" width="9.140625" style="4"/>
  </cols>
  <sheetData>
    <row r="1" spans="2:4" ht="47.25" customHeight="1" x14ac:dyDescent="0.4">
      <c r="B1" s="33" t="s">
        <v>29</v>
      </c>
    </row>
    <row r="2" spans="2:4" ht="15" customHeight="1" x14ac:dyDescent="0.2"/>
    <row r="3" spans="2:4" ht="15" customHeight="1" x14ac:dyDescent="0.2"/>
    <row r="4" spans="2:4" ht="19.5" customHeight="1" x14ac:dyDescent="0.2">
      <c r="B4" s="28" t="s">
        <v>3</v>
      </c>
      <c r="C4" s="28" t="s">
        <v>0</v>
      </c>
      <c r="D4" s="28" t="s">
        <v>1</v>
      </c>
    </row>
    <row r="5" spans="2:4" ht="32.25" customHeight="1" x14ac:dyDescent="0.2">
      <c r="B5" s="18">
        <v>1000</v>
      </c>
      <c r="C5" s="17" t="s">
        <v>16</v>
      </c>
      <c r="D5" s="19" t="s">
        <v>23</v>
      </c>
    </row>
    <row r="6" spans="2:4" ht="32.25" customHeight="1" x14ac:dyDescent="0.2">
      <c r="B6" s="18">
        <v>1001</v>
      </c>
      <c r="C6" s="17" t="s">
        <v>17</v>
      </c>
      <c r="D6" s="19" t="s">
        <v>18</v>
      </c>
    </row>
    <row r="7" spans="2:4" ht="32.25" customHeight="1" x14ac:dyDescent="0.2">
      <c r="B7" s="18">
        <v>1002</v>
      </c>
      <c r="C7" s="17" t="s">
        <v>19</v>
      </c>
      <c r="D7" s="19" t="s">
        <v>20</v>
      </c>
    </row>
    <row r="8" spans="2:4" ht="32.25" customHeight="1" x14ac:dyDescent="0.2">
      <c r="B8" s="18">
        <v>1003</v>
      </c>
      <c r="C8" s="17" t="s">
        <v>21</v>
      </c>
      <c r="D8" s="19" t="s">
        <v>22</v>
      </c>
    </row>
    <row r="9" spans="2:4" ht="32.25" customHeight="1" x14ac:dyDescent="0.2">
      <c r="B9" s="18">
        <v>1004</v>
      </c>
      <c r="C9" s="17" t="s">
        <v>24</v>
      </c>
      <c r="D9" s="19" t="s">
        <v>25</v>
      </c>
    </row>
    <row r="10" spans="2:4" ht="32.25" customHeight="1" x14ac:dyDescent="0.2">
      <c r="B10" s="23">
        <v>1005</v>
      </c>
      <c r="C10" s="24" t="s">
        <v>26</v>
      </c>
      <c r="D10" s="25" t="s">
        <v>27</v>
      </c>
    </row>
    <row r="11" spans="2:4" ht="32.25" customHeight="1" x14ac:dyDescent="0.2">
      <c r="B11" s="23"/>
      <c r="C11" s="24"/>
      <c r="D11" s="25"/>
    </row>
    <row r="12" spans="2:4" ht="32.25" customHeight="1" x14ac:dyDescent="0.2">
      <c r="B12" s="23"/>
      <c r="C12" s="24"/>
      <c r="D12" s="25"/>
    </row>
    <row r="13" spans="2:4" ht="32.25" customHeight="1" x14ac:dyDescent="0.2">
      <c r="B13" s="23"/>
      <c r="C13" s="24"/>
      <c r="D13" s="25"/>
    </row>
    <row r="14" spans="2:4" ht="32.25" customHeight="1" x14ac:dyDescent="0.2">
      <c r="B14" s="23"/>
      <c r="C14" s="24"/>
      <c r="D14" s="25"/>
    </row>
    <row r="15" spans="2:4" ht="32.25" customHeight="1" x14ac:dyDescent="0.2">
      <c r="B15" s="23"/>
      <c r="C15" s="24"/>
      <c r="D15" s="25"/>
    </row>
    <row r="16" spans="2:4" ht="32.25" customHeight="1" x14ac:dyDescent="0.2">
      <c r="B16" s="23"/>
      <c r="C16" s="24"/>
      <c r="D16" s="25"/>
    </row>
    <row r="17" spans="2:4" ht="32.25" customHeight="1" x14ac:dyDescent="0.2">
      <c r="B17" s="23"/>
      <c r="C17" s="24"/>
      <c r="D17" s="25"/>
    </row>
    <row r="18" spans="2:4" ht="32.25" customHeight="1" x14ac:dyDescent="0.2">
      <c r="B18" s="20"/>
      <c r="C18" s="20"/>
      <c r="D18" s="20"/>
    </row>
  </sheetData>
  <mergeCells count="1">
    <mergeCell ref="B18:D18"/>
  </mergeCells>
  <printOptions horizontalCentered="1"/>
  <pageMargins left="0.45" right="0.45" top="0.5" bottom="0.5" header="0.3" footer="0.3"/>
  <pageSetup scale="60" fitToHeight="0" orientation="portrait" r:id="rId1"/>
  <headerFooter differentFirst="1">
    <oddFooter>&amp;Cالصفحة &amp;P من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34"/>
  <sheetViews>
    <sheetView showGridLines="0" rightToLeft="1" workbookViewId="0">
      <selection activeCell="C13" sqref="C13"/>
    </sheetView>
  </sheetViews>
  <sheetFormatPr defaultRowHeight="12.75" x14ac:dyDescent="0.2"/>
  <cols>
    <col min="1" max="1" width="3.5703125" style="4" customWidth="1"/>
    <col min="2" max="2" width="18.85546875" style="4" customWidth="1"/>
    <col min="3" max="3" width="18.5703125" style="4" customWidth="1"/>
    <col min="4" max="4" width="26.28515625" style="4" customWidth="1"/>
    <col min="5" max="5" width="7.7109375" style="4" customWidth="1"/>
    <col min="6" max="6" width="27.85546875" style="4" customWidth="1"/>
    <col min="7" max="7" width="17" style="4" customWidth="1"/>
    <col min="8" max="9" width="13" style="4" customWidth="1"/>
    <col min="10" max="10" width="5.7109375" style="4" customWidth="1"/>
    <col min="11" max="26" width="5" style="4" customWidth="1"/>
    <col min="27" max="27" width="11.28515625" style="4" bestFit="1" customWidth="1"/>
    <col min="28" max="16384" width="9.140625" style="4"/>
  </cols>
  <sheetData>
    <row r="1" spans="2:4" ht="47.25" customHeight="1" x14ac:dyDescent="0.4">
      <c r="B1" s="2" t="s">
        <v>12</v>
      </c>
      <c r="C1" s="5"/>
      <c r="D1" s="5"/>
    </row>
    <row r="2" spans="2:4" ht="48.75" customHeight="1" x14ac:dyDescent="0.2">
      <c r="B2" s="21" t="s">
        <v>14</v>
      </c>
      <c r="C2" s="21"/>
      <c r="D2" s="21"/>
    </row>
    <row r="3" spans="2:4" ht="23.25" customHeight="1" x14ac:dyDescent="0.2">
      <c r="B3" s="6" t="s">
        <v>11</v>
      </c>
      <c r="C3" s="6" t="str">
        <f>IF(LEN(B5),B5,"بلا")</f>
        <v>شاشة عرض</v>
      </c>
      <c r="D3" s="7"/>
    </row>
    <row r="4" spans="2:4" x14ac:dyDescent="0.2">
      <c r="B4" s="34" t="s">
        <v>4</v>
      </c>
      <c r="C4" s="34" t="s">
        <v>2</v>
      </c>
      <c r="D4" s="35" t="s">
        <v>15</v>
      </c>
    </row>
    <row r="5" spans="2:4" x14ac:dyDescent="0.2">
      <c r="B5" s="35" t="s">
        <v>17</v>
      </c>
      <c r="C5" s="36">
        <v>24</v>
      </c>
      <c r="D5" s="37">
        <v>2818</v>
      </c>
    </row>
    <row r="6" spans="2:4" x14ac:dyDescent="0.2">
      <c r="B6" s="35"/>
      <c r="C6" s="36">
        <v>35</v>
      </c>
      <c r="D6" s="37">
        <v>4483</v>
      </c>
    </row>
    <row r="7" spans="2:4" x14ac:dyDescent="0.2">
      <c r="B7" s="35"/>
      <c r="C7" s="36">
        <v>42</v>
      </c>
      <c r="D7" s="37">
        <v>1792</v>
      </c>
    </row>
    <row r="8" spans="2:4" x14ac:dyDescent="0.2">
      <c r="B8" s="35"/>
      <c r="C8" s="36">
        <v>43</v>
      </c>
      <c r="D8" s="37">
        <v>2342</v>
      </c>
    </row>
    <row r="9" spans="2:4" x14ac:dyDescent="0.2">
      <c r="B9" s="35"/>
      <c r="C9" s="36">
        <v>64</v>
      </c>
      <c r="D9" s="37">
        <v>2539</v>
      </c>
    </row>
    <row r="10" spans="2:4" x14ac:dyDescent="0.2">
      <c r="B10" s="35"/>
      <c r="C10" s="36">
        <v>72</v>
      </c>
      <c r="D10" s="37">
        <v>2833</v>
      </c>
    </row>
    <row r="11" spans="2:4" x14ac:dyDescent="0.2">
      <c r="B11" s="35"/>
      <c r="C11" s="36">
        <v>88</v>
      </c>
      <c r="D11" s="37">
        <v>2161</v>
      </c>
    </row>
    <row r="12" spans="2:4" x14ac:dyDescent="0.2">
      <c r="B12"/>
      <c r="C12"/>
      <c r="D12"/>
    </row>
    <row r="13" spans="2:4" x14ac:dyDescent="0.2">
      <c r="B13"/>
      <c r="C13"/>
      <c r="D13"/>
    </row>
    <row r="14" spans="2:4" x14ac:dyDescent="0.2">
      <c r="B14"/>
      <c r="C14"/>
      <c r="D14"/>
    </row>
    <row r="15" spans="2:4" x14ac:dyDescent="0.2">
      <c r="B15"/>
      <c r="C15"/>
      <c r="D15"/>
    </row>
    <row r="16" spans="2:4" x14ac:dyDescent="0.2">
      <c r="B16"/>
      <c r="C16"/>
      <c r="D16"/>
    </row>
    <row r="17" spans="2:4" x14ac:dyDescent="0.2">
      <c r="B17"/>
      <c r="C17"/>
      <c r="D17"/>
    </row>
    <row r="18" spans="2:4" x14ac:dyDescent="0.2">
      <c r="B18"/>
      <c r="C18"/>
      <c r="D18"/>
    </row>
    <row r="19" spans="2:4" x14ac:dyDescent="0.2">
      <c r="B19"/>
      <c r="C19"/>
      <c r="D19"/>
    </row>
    <row r="20" spans="2:4" x14ac:dyDescent="0.2">
      <c r="B20"/>
      <c r="C20"/>
      <c r="D20"/>
    </row>
    <row r="21" spans="2:4" x14ac:dyDescent="0.2">
      <c r="B21"/>
      <c r="C21"/>
      <c r="D21"/>
    </row>
    <row r="22" spans="2:4" x14ac:dyDescent="0.2">
      <c r="B22"/>
      <c r="C22"/>
      <c r="D22"/>
    </row>
    <row r="23" spans="2:4" x14ac:dyDescent="0.2">
      <c r="B23"/>
      <c r="C23"/>
      <c r="D23"/>
    </row>
    <row r="24" spans="2:4" x14ac:dyDescent="0.2">
      <c r="B24"/>
      <c r="C24"/>
      <c r="D24"/>
    </row>
    <row r="25" spans="2:4" x14ac:dyDescent="0.2">
      <c r="B25"/>
      <c r="C25"/>
      <c r="D25"/>
    </row>
    <row r="26" spans="2:4" x14ac:dyDescent="0.2">
      <c r="B26"/>
      <c r="C26"/>
      <c r="D26"/>
    </row>
    <row r="27" spans="2:4" x14ac:dyDescent="0.2">
      <c r="B27"/>
      <c r="C27"/>
      <c r="D27"/>
    </row>
    <row r="28" spans="2:4" x14ac:dyDescent="0.2">
      <c r="B28"/>
      <c r="C28"/>
      <c r="D28"/>
    </row>
    <row r="29" spans="2:4" x14ac:dyDescent="0.2">
      <c r="B29"/>
      <c r="C29"/>
      <c r="D29"/>
    </row>
    <row r="30" spans="2:4" x14ac:dyDescent="0.2">
      <c r="B30"/>
      <c r="C30"/>
      <c r="D30"/>
    </row>
    <row r="31" spans="2:4" x14ac:dyDescent="0.2">
      <c r="B31"/>
      <c r="C31"/>
      <c r="D31"/>
    </row>
    <row r="32" spans="2:4" x14ac:dyDescent="0.2">
      <c r="B32"/>
      <c r="C32"/>
      <c r="D32"/>
    </row>
    <row r="33" spans="2:4" x14ac:dyDescent="0.2">
      <c r="B33"/>
      <c r="C33"/>
      <c r="D33"/>
    </row>
    <row r="34" spans="2:4" x14ac:dyDescent="0.2">
      <c r="B34"/>
      <c r="C34"/>
      <c r="D34"/>
    </row>
  </sheetData>
  <mergeCells count="1">
    <mergeCell ref="B2:D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12"/>
  <sheetViews>
    <sheetView showGridLines="0" rightToLeft="1" topLeftCell="A2" workbookViewId="0">
      <selection activeCell="G2" sqref="G2"/>
    </sheetView>
  </sheetViews>
  <sheetFormatPr defaultRowHeight="12.75" x14ac:dyDescent="0.2"/>
  <cols>
    <col min="1" max="1" width="3.5703125" style="1" customWidth="1"/>
    <col min="2" max="2" width="29.28515625" style="1" customWidth="1"/>
    <col min="3" max="3" width="12.28515625" style="1" customWidth="1"/>
    <col min="4" max="4" width="5.28515625" style="1" customWidth="1"/>
    <col min="5" max="6" width="11" style="1" customWidth="1"/>
    <col min="7" max="7" width="9.5703125" style="1" customWidth="1"/>
    <col min="8" max="8" width="11.28515625" style="1" customWidth="1"/>
    <col min="9" max="9" width="11.28515625" style="1" bestFit="1" customWidth="1"/>
    <col min="10" max="26" width="5" style="1" customWidth="1"/>
    <col min="27" max="27" width="11.28515625" style="1" bestFit="1" customWidth="1"/>
    <col min="28" max="16384" width="9.140625" style="1"/>
  </cols>
  <sheetData>
    <row r="1" spans="2:7" ht="47.25" customHeight="1" x14ac:dyDescent="0.4">
      <c r="B1" s="2" t="s">
        <v>13</v>
      </c>
    </row>
    <row r="2" spans="2:7" ht="48.75" customHeight="1" x14ac:dyDescent="0.2">
      <c r="B2" s="22" t="s">
        <v>14</v>
      </c>
      <c r="C2" s="22"/>
      <c r="D2" s="22"/>
      <c r="E2" s="3"/>
      <c r="F2" s="3"/>
      <c r="G2" s="3"/>
    </row>
    <row r="3" spans="2:7" ht="13.5" x14ac:dyDescent="0.25">
      <c r="B3" s="38" t="s">
        <v>15</v>
      </c>
      <c r="C3" s="38" t="s">
        <v>4</v>
      </c>
      <c r="D3"/>
      <c r="E3"/>
      <c r="F3"/>
      <c r="G3"/>
    </row>
    <row r="4" spans="2:7" ht="13.5" x14ac:dyDescent="0.25">
      <c r="B4" s="38" t="s">
        <v>5</v>
      </c>
      <c r="C4" s="1" t="s">
        <v>17</v>
      </c>
      <c r="D4"/>
      <c r="E4"/>
      <c r="F4"/>
      <c r="G4"/>
    </row>
    <row r="5" spans="2:7" ht="13.5" x14ac:dyDescent="0.25">
      <c r="B5" s="39">
        <v>40909</v>
      </c>
      <c r="C5" s="40">
        <v>4585</v>
      </c>
      <c r="D5"/>
      <c r="E5"/>
      <c r="F5"/>
      <c r="G5"/>
    </row>
    <row r="6" spans="2:7" ht="13.5" x14ac:dyDescent="0.25">
      <c r="B6" s="39">
        <v>40940</v>
      </c>
      <c r="C6" s="40">
        <v>2059</v>
      </c>
      <c r="D6"/>
      <c r="E6"/>
      <c r="F6"/>
      <c r="G6"/>
    </row>
    <row r="7" spans="2:7" ht="13.5" x14ac:dyDescent="0.25">
      <c r="B7" s="39">
        <v>40968</v>
      </c>
      <c r="C7" s="40">
        <v>2342</v>
      </c>
      <c r="D7"/>
      <c r="E7"/>
      <c r="F7"/>
      <c r="G7"/>
    </row>
    <row r="8" spans="2:7" ht="13.5" x14ac:dyDescent="0.25">
      <c r="B8" s="39">
        <v>40999</v>
      </c>
      <c r="C8" s="40">
        <v>2833</v>
      </c>
      <c r="D8"/>
      <c r="E8"/>
      <c r="F8"/>
      <c r="G8"/>
    </row>
    <row r="9" spans="2:7" ht="13.5" x14ac:dyDescent="0.25">
      <c r="B9" s="39">
        <v>41029</v>
      </c>
      <c r="C9" s="40">
        <v>1792</v>
      </c>
      <c r="D9"/>
      <c r="E9"/>
      <c r="F9"/>
      <c r="G9"/>
    </row>
    <row r="10" spans="2:7" ht="13.5" x14ac:dyDescent="0.25">
      <c r="B10" s="39">
        <v>41043</v>
      </c>
      <c r="C10" s="40">
        <v>2539</v>
      </c>
      <c r="D10"/>
      <c r="E10"/>
      <c r="F10"/>
      <c r="G10"/>
    </row>
    <row r="11" spans="2:7" ht="13.5" x14ac:dyDescent="0.25">
      <c r="B11" s="39">
        <v>41619</v>
      </c>
      <c r="C11" s="40">
        <v>2818</v>
      </c>
      <c r="D11"/>
      <c r="E11"/>
      <c r="F11"/>
      <c r="G11"/>
    </row>
    <row r="12" spans="2:7" x14ac:dyDescent="0.2">
      <c r="B12"/>
      <c r="C12"/>
      <c r="D12"/>
      <c r="E12"/>
      <c r="F12"/>
      <c r="G12"/>
    </row>
  </sheetData>
  <mergeCells count="1">
    <mergeCell ref="B2:D2"/>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01DB26A-4ECE-4D39-9F70-79B5B68530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تقرير المبيعات</vt:lpstr>
      <vt:lpstr>المبيعات</vt:lpstr>
      <vt:lpstr>قائمة المنتجات</vt:lpstr>
      <vt:lpstr>PivotTable الأسعار</vt:lpstr>
      <vt:lpstr>PivotTable اتجاه المبيعات</vt:lpstr>
      <vt:lpstr>المبيعات!Print_Titles</vt:lpstr>
      <vt:lpstr>'قائمة المنتجات'!Print_Titles</vt:lpstr>
      <vt:lpstr>SelectedProduct</vt:lpstr>
    </vt:vector>
  </TitlesOfParts>
  <Manager>Waraqi.com</Manager>
  <Company>LTE.sa</Company>
  <LinksUpToDate>false</LinksUpToDate>
  <SharedDoc>false</SharedDoc>
  <HyperlinkBase>www.Waraqi.com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Sales_Report_001_A</dc:title>
  <dc:subject>Sales_Report_001_A</dc:subject>
  <dc:creator>Waraqi.com</dc:creator>
  <cp:keywords>Finanace and Accounting; Business and Commerce</cp:keywords>
  <dc:description>عزيزي المستفيد ،، حقوق المستند ليست محفوظة ! هدفنا في (ورقي) أن نقوم بنشر المعرفة العربية، لذلك نأمل منك حال إستفادتك من هذا المستند أن تقوم بنشر اسم الموقع وتجربتك المثمرة معنا
www.Waraqi.com</dc:description>
  <cp:lastModifiedBy>Waraqi.com</cp:lastModifiedBy>
  <dcterms:created xsi:type="dcterms:W3CDTF">2014-07-16T01:51:27Z</dcterms:created>
  <dcterms:modified xsi:type="dcterms:W3CDTF">2014-07-16T02:21:12Z</dcterms:modified>
  <cp:category>Finanace and Accounting; Business and Commerce</cp:category>
  <cp:contentStatus>Final</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TC034289169991</vt:lpwstr>
  </property>
</Properties>
</file>